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WNER\Downloads\"/>
    </mc:Choice>
  </mc:AlternateContent>
  <bookViews>
    <workbookView xWindow="0" yWindow="0" windowWidth="28800" windowHeight="12330" tabRatio="884" activeTab="9"/>
  </bookViews>
  <sheets>
    <sheet name="GENERALIDADES" sheetId="1" r:id="rId1"/>
    <sheet name="FIXTUR 1a PARADA" sheetId="2" r:id="rId2"/>
    <sheet name="PROGRAMACION" sheetId="3" r:id="rId3"/>
    <sheet name="CLASIFICACION AB VARONES" sheetId="4" r:id="rId4"/>
    <sheet name="CLASIFICACION AB DAMAS " sheetId="5" r:id="rId5"/>
    <sheet name="CLASIFICACION CADETES" sheetId="6" r:id="rId6"/>
    <sheet name="VALLA" sheetId="7" r:id="rId7"/>
    <sheet name="GOLEADOR" sheetId="8" r:id="rId8"/>
    <sheet name="CUADRO DE HONOR" sheetId="9" r:id="rId9"/>
    <sheet name="PONDERADO PARA RANKING" sheetId="10" r:id="rId10"/>
  </sheets>
  <calcPr calcId="162913"/>
  <extLst>
    <ext uri="GoogleSheetsCustomDataVersion2">
      <go:sheetsCustomData xmlns:go="http://customooxmlschemas.google.com/" r:id="rId14" roundtripDataChecksum="ys3LpiqAHkfMNde7nOI12vhgZknZ7j+vYdHAvJ3MtBY="/>
    </ext>
  </extLst>
</workbook>
</file>

<file path=xl/calcChain.xml><?xml version="1.0" encoding="utf-8"?>
<calcChain xmlns="http://schemas.openxmlformats.org/spreadsheetml/2006/main">
  <c r="I27" i="10" l="1"/>
  <c r="F27" i="10"/>
  <c r="J27" i="10" s="1"/>
  <c r="L27" i="10" s="1"/>
  <c r="I26" i="10"/>
  <c r="F26" i="10"/>
  <c r="J26" i="10" s="1"/>
  <c r="L26" i="10" s="1"/>
  <c r="I25" i="10"/>
  <c r="F25" i="10"/>
  <c r="J25" i="10" s="1"/>
  <c r="L25" i="10" s="1"/>
  <c r="I24" i="10"/>
  <c r="F24" i="10"/>
  <c r="J24" i="10" s="1"/>
  <c r="L24" i="10" s="1"/>
  <c r="I23" i="10"/>
  <c r="F23" i="10"/>
  <c r="J23" i="10" s="1"/>
  <c r="L23" i="10" s="1"/>
  <c r="I19" i="10"/>
  <c r="F19" i="10"/>
  <c r="J19" i="10" s="1"/>
  <c r="L19" i="10" s="1"/>
  <c r="I18" i="10"/>
  <c r="F18" i="10"/>
  <c r="J18" i="10" s="1"/>
  <c r="L18" i="10" s="1"/>
  <c r="I17" i="10"/>
  <c r="F17" i="10"/>
  <c r="J17" i="10" s="1"/>
  <c r="L17" i="10" s="1"/>
  <c r="I16" i="10"/>
  <c r="F16" i="10"/>
  <c r="J16" i="10" s="1"/>
  <c r="L16" i="10" s="1"/>
  <c r="I15" i="10"/>
  <c r="F15" i="10"/>
  <c r="J15" i="10" s="1"/>
  <c r="L15" i="10" s="1"/>
  <c r="I11" i="10"/>
  <c r="F11" i="10"/>
  <c r="J11" i="10" s="1"/>
  <c r="L11" i="10" s="1"/>
  <c r="I10" i="10"/>
  <c r="F10" i="10"/>
  <c r="J10" i="10" s="1"/>
  <c r="L10" i="10" s="1"/>
  <c r="I9" i="10"/>
  <c r="F9" i="10"/>
  <c r="J9" i="10" s="1"/>
  <c r="L9" i="10" s="1"/>
  <c r="I8" i="10"/>
  <c r="F8" i="10"/>
  <c r="J8" i="10" s="1"/>
  <c r="L8" i="10" s="1"/>
  <c r="I7" i="10"/>
  <c r="F7" i="10"/>
  <c r="J7" i="10" s="1"/>
  <c r="L7" i="10" s="1"/>
  <c r="I6" i="10"/>
  <c r="F6" i="10"/>
  <c r="J6" i="10" s="1"/>
  <c r="L6" i="10" s="1"/>
  <c r="I5" i="10"/>
  <c r="F5" i="10"/>
  <c r="J5" i="10" s="1"/>
  <c r="L5" i="10" s="1"/>
  <c r="J4" i="10"/>
  <c r="L4" i="10" s="1"/>
  <c r="I4" i="10"/>
  <c r="F4" i="10"/>
  <c r="I87" i="8"/>
  <c r="K87" i="8" s="1"/>
  <c r="K86" i="8"/>
  <c r="I86" i="8"/>
  <c r="I85" i="8"/>
  <c r="K85" i="8" s="1"/>
  <c r="I84" i="8"/>
  <c r="K84" i="8" s="1"/>
  <c r="I83" i="8"/>
  <c r="K83" i="8" s="1"/>
  <c r="I82" i="8"/>
  <c r="K82" i="8" s="1"/>
  <c r="I81" i="8"/>
  <c r="K81" i="8" s="1"/>
  <c r="I80" i="8"/>
  <c r="K80" i="8" s="1"/>
  <c r="K79" i="8"/>
  <c r="K78" i="8"/>
  <c r="I77" i="8"/>
  <c r="K77" i="8" s="1"/>
  <c r="I76" i="8"/>
  <c r="K76" i="8" s="1"/>
  <c r="K75" i="8"/>
  <c r="I75" i="8"/>
  <c r="I74" i="8"/>
  <c r="K74" i="8" s="1"/>
  <c r="I73" i="8"/>
  <c r="K73" i="8" s="1"/>
  <c r="I69" i="8"/>
  <c r="K69" i="8" s="1"/>
  <c r="I68" i="8"/>
  <c r="K68" i="8" s="1"/>
  <c r="I67" i="8"/>
  <c r="K67" i="8" s="1"/>
  <c r="I66" i="8"/>
  <c r="K66" i="8" s="1"/>
  <c r="I65" i="8"/>
  <c r="K65" i="8" s="1"/>
  <c r="K64" i="8"/>
  <c r="I64" i="8"/>
  <c r="I63" i="8"/>
  <c r="K63" i="8" s="1"/>
  <c r="I62" i="8"/>
  <c r="K62" i="8" s="1"/>
  <c r="I61" i="8"/>
  <c r="K61" i="8" s="1"/>
  <c r="I60" i="8"/>
  <c r="K60" i="8" s="1"/>
  <c r="I59" i="8"/>
  <c r="K59" i="8" s="1"/>
  <c r="I58" i="8"/>
  <c r="K58" i="8" s="1"/>
  <c r="I57" i="8"/>
  <c r="K57" i="8" s="1"/>
  <c r="K56" i="8"/>
  <c r="I56" i="8"/>
  <c r="I55" i="8"/>
  <c r="K55" i="8" s="1"/>
  <c r="I54" i="8"/>
  <c r="K54" i="8" s="1"/>
  <c r="I53" i="8"/>
  <c r="K53" i="8" s="1"/>
  <c r="I52" i="8"/>
  <c r="K52" i="8" s="1"/>
  <c r="I51" i="8"/>
  <c r="K51" i="8" s="1"/>
  <c r="I50" i="8"/>
  <c r="K50" i="8" s="1"/>
  <c r="I49" i="8"/>
  <c r="K49" i="8" s="1"/>
  <c r="K45" i="8"/>
  <c r="I45" i="8"/>
  <c r="I44" i="8"/>
  <c r="K44" i="8" s="1"/>
  <c r="I43" i="8"/>
  <c r="K43" i="8" s="1"/>
  <c r="I42" i="8"/>
  <c r="K42" i="8" s="1"/>
  <c r="I41" i="8"/>
  <c r="K41" i="8" s="1"/>
  <c r="I40" i="8"/>
  <c r="K40" i="8" s="1"/>
  <c r="I39" i="8"/>
  <c r="K39" i="8" s="1"/>
  <c r="I38" i="8"/>
  <c r="K38" i="8" s="1"/>
  <c r="K37" i="8"/>
  <c r="I37" i="8"/>
  <c r="I36" i="8"/>
  <c r="K36" i="8" s="1"/>
  <c r="I35" i="8"/>
  <c r="K35" i="8" s="1"/>
  <c r="I34" i="8"/>
  <c r="K34" i="8" s="1"/>
  <c r="I33" i="8"/>
  <c r="K33" i="8" s="1"/>
  <c r="I32" i="8"/>
  <c r="K32" i="8" s="1"/>
  <c r="I31" i="8"/>
  <c r="K31" i="8" s="1"/>
  <c r="I30" i="8"/>
  <c r="K30" i="8" s="1"/>
  <c r="K29" i="8"/>
  <c r="I29" i="8"/>
  <c r="I28" i="8"/>
  <c r="K28" i="8" s="1"/>
  <c r="I27" i="8"/>
  <c r="K27" i="8" s="1"/>
  <c r="I26" i="8"/>
  <c r="K26" i="8" s="1"/>
  <c r="K25" i="8"/>
  <c r="I25" i="8"/>
  <c r="I24" i="8"/>
  <c r="K24" i="8" s="1"/>
  <c r="I23" i="8"/>
  <c r="K23" i="8" s="1"/>
  <c r="I22" i="8"/>
  <c r="K22" i="8" s="1"/>
  <c r="K21" i="8"/>
  <c r="I21" i="8"/>
  <c r="I20" i="8"/>
  <c r="K20" i="8" s="1"/>
  <c r="I19" i="8"/>
  <c r="K19" i="8" s="1"/>
  <c r="I18" i="8"/>
  <c r="K18" i="8" s="1"/>
  <c r="I17" i="8"/>
  <c r="K17" i="8" s="1"/>
  <c r="I16" i="8"/>
  <c r="K16" i="8" s="1"/>
  <c r="I15" i="8"/>
  <c r="K15" i="8" s="1"/>
  <c r="I14" i="8"/>
  <c r="K14" i="8" s="1"/>
  <c r="K13" i="8"/>
  <c r="I13" i="8"/>
  <c r="I12" i="8"/>
  <c r="K12" i="8" s="1"/>
  <c r="I11" i="8"/>
  <c r="K11" i="8" s="1"/>
  <c r="I10" i="8"/>
  <c r="K10" i="8" s="1"/>
  <c r="I9" i="8"/>
  <c r="K9" i="8" s="1"/>
  <c r="I8" i="8"/>
  <c r="K8" i="8" s="1"/>
  <c r="I7" i="8"/>
  <c r="K7" i="8" s="1"/>
  <c r="I6" i="8"/>
  <c r="K6" i="8" s="1"/>
  <c r="K5" i="8"/>
  <c r="I5" i="8"/>
  <c r="I28" i="7"/>
  <c r="K28" i="7" s="1"/>
  <c r="I27" i="7"/>
  <c r="K27" i="7" s="1"/>
  <c r="I26" i="7"/>
  <c r="K26" i="7" s="1"/>
  <c r="K25" i="7"/>
  <c r="I25" i="7"/>
  <c r="I24" i="7"/>
  <c r="K24" i="7" s="1"/>
  <c r="I20" i="7"/>
  <c r="K20" i="7" s="1"/>
  <c r="I19" i="7"/>
  <c r="K19" i="7" s="1"/>
  <c r="K18" i="7"/>
  <c r="I18" i="7"/>
  <c r="I17" i="7"/>
  <c r="K17" i="7" s="1"/>
  <c r="I16" i="7"/>
  <c r="K16" i="7" s="1"/>
  <c r="I12" i="7"/>
  <c r="K12" i="7" s="1"/>
  <c r="I11" i="7"/>
  <c r="K11" i="7" s="1"/>
  <c r="I10" i="7"/>
  <c r="K10" i="7" s="1"/>
  <c r="I9" i="7"/>
  <c r="K9" i="7" s="1"/>
  <c r="I8" i="7"/>
  <c r="K8" i="7" s="1"/>
  <c r="K7" i="7"/>
  <c r="I7" i="7"/>
  <c r="I6" i="7"/>
  <c r="K6" i="7" s="1"/>
  <c r="I5" i="7"/>
  <c r="K5" i="7" s="1"/>
  <c r="AE19" i="6"/>
  <c r="AC19" i="6"/>
  <c r="AB19" i="6"/>
  <c r="AD19" i="6" s="1"/>
  <c r="AE17" i="6"/>
  <c r="AC17" i="6"/>
  <c r="AB17" i="6"/>
  <c r="AD17" i="6" s="1"/>
  <c r="AE15" i="6"/>
  <c r="AC15" i="6"/>
  <c r="AB15" i="6"/>
  <c r="AD15" i="6" s="1"/>
  <c r="AE13" i="6"/>
  <c r="AC13" i="6"/>
  <c r="AB13" i="6"/>
  <c r="AD13" i="6" s="1"/>
  <c r="AE11" i="6"/>
  <c r="AC11" i="6"/>
  <c r="AB11" i="6"/>
  <c r="AD11" i="6" s="1"/>
  <c r="Q2" i="6"/>
  <c r="O2" i="6"/>
  <c r="M2" i="6"/>
  <c r="AE19" i="5"/>
  <c r="AC19" i="5"/>
  <c r="AB19" i="5"/>
  <c r="AD19" i="5" s="1"/>
  <c r="AE17" i="5"/>
  <c r="AC17" i="5"/>
  <c r="AB17" i="5"/>
  <c r="AE15" i="5"/>
  <c r="AC15" i="5"/>
  <c r="AB15" i="5"/>
  <c r="AD15" i="5" s="1"/>
  <c r="AE13" i="5"/>
  <c r="AC13" i="5"/>
  <c r="AB13" i="5"/>
  <c r="AD13" i="5" s="1"/>
  <c r="AE11" i="5"/>
  <c r="AC11" i="5"/>
  <c r="AB11" i="5"/>
  <c r="AD11" i="5" s="1"/>
  <c r="Q2" i="5"/>
  <c r="O2" i="5"/>
  <c r="M2" i="5"/>
  <c r="AB35" i="4"/>
  <c r="AA35" i="4"/>
  <c r="Z35" i="4"/>
  <c r="Y35" i="4"/>
  <c r="AB33" i="4"/>
  <c r="AA33" i="4"/>
  <c r="Z33" i="4"/>
  <c r="Y33" i="4"/>
  <c r="AB31" i="4"/>
  <c r="AA31" i="4"/>
  <c r="Z31" i="4"/>
  <c r="Y31" i="4"/>
  <c r="AB29" i="4"/>
  <c r="AA29" i="4"/>
  <c r="Z29" i="4"/>
  <c r="Y29" i="4"/>
  <c r="AB17" i="4"/>
  <c r="AA17" i="4"/>
  <c r="Y17" i="4"/>
  <c r="AB15" i="4"/>
  <c r="Z15" i="4"/>
  <c r="AA15" i="4" s="1"/>
  <c r="Y15" i="4"/>
  <c r="AB13" i="4"/>
  <c r="Z13" i="4"/>
  <c r="AA13" i="4" s="1"/>
  <c r="Y13" i="4"/>
  <c r="AB11" i="4"/>
  <c r="Z11" i="4"/>
  <c r="AA11" i="4" s="1"/>
  <c r="Y11" i="4"/>
  <c r="L60" i="2"/>
  <c r="I60" i="2"/>
  <c r="L59" i="2"/>
  <c r="I59" i="2"/>
  <c r="L58" i="2"/>
  <c r="I58" i="2"/>
  <c r="L57" i="2"/>
  <c r="L56" i="2"/>
  <c r="L55" i="2"/>
  <c r="I55" i="2"/>
  <c r="L54" i="2"/>
  <c r="I54" i="2"/>
  <c r="L53" i="2"/>
  <c r="I53" i="2"/>
  <c r="L52" i="2"/>
  <c r="I52" i="2"/>
  <c r="L51" i="2"/>
  <c r="I51" i="2"/>
  <c r="L50" i="2"/>
  <c r="I50" i="2"/>
  <c r="L49" i="2"/>
  <c r="I49" i="2"/>
  <c r="L48" i="2"/>
  <c r="I48" i="2"/>
  <c r="L47" i="2"/>
  <c r="I47" i="2"/>
  <c r="L46" i="2"/>
  <c r="I46" i="2"/>
  <c r="L43" i="2"/>
  <c r="I43" i="2"/>
  <c r="L42" i="2"/>
  <c r="I42" i="2"/>
  <c r="L41" i="2"/>
  <c r="I41" i="2"/>
  <c r="L40" i="2"/>
  <c r="L39" i="2"/>
  <c r="I39" i="2"/>
  <c r="L38" i="2"/>
  <c r="I38" i="2"/>
  <c r="L37" i="2"/>
  <c r="I37" i="2"/>
  <c r="L36" i="2"/>
  <c r="I36" i="2"/>
  <c r="L35" i="2"/>
  <c r="I35" i="2"/>
  <c r="L34" i="2"/>
  <c r="I34" i="2"/>
  <c r="L33" i="2"/>
  <c r="I33" i="2"/>
  <c r="L32" i="2"/>
  <c r="I32" i="2"/>
  <c r="L31" i="2"/>
  <c r="I31" i="2"/>
  <c r="L30" i="2"/>
  <c r="I30" i="2"/>
  <c r="L29" i="2"/>
  <c r="I29" i="2"/>
  <c r="L26" i="2"/>
  <c r="I26" i="2"/>
  <c r="L25" i="2"/>
  <c r="I25" i="2"/>
  <c r="L24" i="2"/>
  <c r="I24" i="2"/>
  <c r="L23" i="2"/>
  <c r="I23" i="2"/>
  <c r="L22" i="2"/>
  <c r="I22" i="2"/>
  <c r="L21" i="2"/>
  <c r="I21" i="2"/>
  <c r="L19" i="2"/>
  <c r="I19" i="2"/>
  <c r="L18" i="2"/>
  <c r="I18" i="2"/>
  <c r="L17" i="2"/>
  <c r="I17" i="2"/>
  <c r="L16" i="2"/>
  <c r="I16" i="2"/>
  <c r="L15" i="2"/>
  <c r="I15" i="2"/>
  <c r="L14" i="2"/>
  <c r="I14" i="2"/>
  <c r="E4" i="2"/>
  <c r="AD17" i="5" l="1"/>
</calcChain>
</file>

<file path=xl/sharedStrings.xml><?xml version="1.0" encoding="utf-8"?>
<sst xmlns="http://schemas.openxmlformats.org/spreadsheetml/2006/main" count="672" uniqueCount="249">
  <si>
    <t>1) En la categoría ABIERTA VARONES, con 8 equipos  inscritos, se harán 2 grupos de cuatro equipos respectivamente, se realizará un ronda clasificatoría de todos contra todos, luego se haran semifinales asi: 1° DEL GRUPO "A" VS SEGUNDO DEL GRUPO " B" , PRIMERO DEL GRUPO " B" VS SEGUNDO DEL GRUPO"A" ganadores disputaran oro y perdedores disputaran bronce, para definir los puestos de 5° al 8°se realizaran partidos de la siguiente manera: 3° DEL GRUPO "A" VS 3° DEL GRUPO DEL "B"  por el quinto y sexto, y 4° DEL GRUPO "B" VS 4° DEL GRUPO "A" por el septimo y octavo. Los empates en la ronda clasificatoría se resolverán por cobros de tiros directos (3),  En Semifinales se definira con cobros desde el punto penalti (3); en finales  por bronce y oro por extratiempo asi: 2 tiempos de 5 minutos, de persistir el empate penales (5).  En los partidos que definen del 5° al 8° en caso de empate ese se definira con cobros desde el punto penalti (3) todos los partidos de Abierta Varones se jugarán con tiempos de 22 minutos detenidos.</t>
  </si>
  <si>
    <t>2) En la categoría ABIERTA DAMAS Y CADETES MIXTO con 5 equipos  inscritos en cada una ,  se jugara a una  ronda por PUNTOS, el primero y el segundo jugaran por el oro y las demas posiciones seran las ocupadas en la ronda clasificatoria, los empates en la ronda clasificatoría se resolverán por cobros de tiros directos (3); en la final  por  oro  habrá extratiempo asi: en abierta damas 2 tiempos de 5 minutos, en cadetes 2 tiempos de 3 minutos de persistir el empate penales (5). Todos los partidos de Abierta damas  se jugarán con tiempos de 20 minutos detenidos , en la categoria cadetes mixto se jugaran tiempos de 15 minutos detenidos.</t>
  </si>
  <si>
    <t>3) Por disposición de la resolución del torneo, todos los equipos deben estar listos para jugar a partir de las 10:00 a.m. del jueves 6 de marzo de 2025.</t>
  </si>
  <si>
    <t>4) Para los casos de jugadores (as) de campo, que no hayan sido inscrito como arqueros en su equipo, y que por circunstancias referidas al reglamento general en Colombia respecto a la presentación de 1 solo arquero en la inscripción de un equipo de hockey a un torneo nacional, y que por cuenta de una TARJETA AZUL que reciba el arquero (a) oficialmente inscrito en una acción disciplinaria del partido, lo que obligue a gestionar el cambio de arquero por un jugador de campo en tanto el arquero sancionado cumple la sanción de minutos correspondientes al caso, el jugador de campo que cubrió la posición del arquero durante la sanción de éste tendrá derecho durante el partido a: 
a) Usar el buzo del arquero saliente para favorecer la diferenciación de colores respecto a su equipo en tanto asume esa posición de juego, regresando el buzo al arquero titular al retornar éste a su posición de juego.
b) Volver a asumir como JUGADOR DE CAMPO una vez el arquero haya pagado el tiempo de sanción correspondiente y vuelva a asumir su posición de juego en la portería de su equipo.</t>
  </si>
  <si>
    <t>LOS  EQUIPOS DEBERÁN ESTAR LISTOS PARA SUS RESPECTIVOS  PARTIDOS CON SUFICIENTE ANTERIORIDAD (30 MINUTOS) PARA EFECTOS DE PROGRAMACIÓN, EN EL ESCENARIO SE DISPONDRÁ DE UN RELOJ CON LA HORA OFICIAL. EL PARTIDO INICIAL DE CADA JORNADA (INICIAL DEL DÍA O POSTERIOR A UN RECESO) SE  INICIARÁN PUNTUALMENTE  A LA HORA SEÑALADA, TODOS LOS DEMÁS PODRÁN TENER UN ADELANTO DE HASTA MEDIA HORA, DE  NO ESTAR  LOS EQUIPOS EN LA CANCHA SE PROCEDERÁ A  PITAR W.O.  EN CONTRA  DEL EQUIPO  QUE NO  SE ENCUENTRE LISTO SEGÚN LA NORMATIVIDAD VIGENTE.</t>
  </si>
  <si>
    <t>ABIERTA  VARONES</t>
  </si>
  <si>
    <t>No.</t>
  </si>
  <si>
    <t>ABIERTA  VARONES  - EQUIPOS INSCRITOS</t>
  </si>
  <si>
    <t>GRUPO" A"</t>
  </si>
  <si>
    <t>SUPER PATIN - ANTIOQUIA</t>
  </si>
  <si>
    <t>FCM ROLLING - CALDAS</t>
  </si>
  <si>
    <t>KAYROS - QUINDIO</t>
  </si>
  <si>
    <t xml:space="preserve">PUMAS - VALLE DEL CAUCA </t>
  </si>
  <si>
    <t>CORAZONISTA ROJO- BOGOTÁ</t>
  </si>
  <si>
    <t>CORAZONISTA "X"- BOGOTÁ</t>
  </si>
  <si>
    <t>GRUPO "B"</t>
  </si>
  <si>
    <t>SABANETA - ANTIOQUIA</t>
  </si>
  <si>
    <t>HURACANES - VALLE DEL CAUCA</t>
  </si>
  <si>
    <t>ABIERTA  VARONES GRUPO "A"</t>
  </si>
  <si>
    <t>AB V G.A1</t>
  </si>
  <si>
    <t>AB V G.A2</t>
  </si>
  <si>
    <t>AB V G.A3</t>
  </si>
  <si>
    <t>ABIERTA  VARONES GRUPO "B"</t>
  </si>
  <si>
    <t>AB V G.B1</t>
  </si>
  <si>
    <t>AB V G.B2</t>
  </si>
  <si>
    <t>AB V G.B3</t>
  </si>
  <si>
    <t>ABIERTA DAMAS</t>
  </si>
  <si>
    <t>N°</t>
  </si>
  <si>
    <t>EQUIPOS INSCRITOS</t>
  </si>
  <si>
    <t>FIXTURE</t>
  </si>
  <si>
    <t>FECHA</t>
  </si>
  <si>
    <t>EQUIPO</t>
  </si>
  <si>
    <t>VS</t>
  </si>
  <si>
    <t>REAL H. C. - ANTIOQUIA</t>
  </si>
  <si>
    <t>AB D 1.</t>
  </si>
  <si>
    <t>MANIZALES H. C. - CALDAS</t>
  </si>
  <si>
    <t>AB D 2.</t>
  </si>
  <si>
    <t>ORION - ANTIOQUIA</t>
  </si>
  <si>
    <t>XXX</t>
  </si>
  <si>
    <t xml:space="preserve"> </t>
  </si>
  <si>
    <t>AB D 3.</t>
  </si>
  <si>
    <t>AB D 4.</t>
  </si>
  <si>
    <t>AB D 5.</t>
  </si>
  <si>
    <t>CADETES MIXTO</t>
  </si>
  <si>
    <t>CADETES 1.</t>
  </si>
  <si>
    <t>CORAZONISTA - BOGOTÁ</t>
  </si>
  <si>
    <t>CADETES 2.</t>
  </si>
  <si>
    <t>CADETES 3.</t>
  </si>
  <si>
    <t>CADETES 4.</t>
  </si>
  <si>
    <t>CADETES 5.</t>
  </si>
  <si>
    <t>REUNION INFORMATIVA AUDITORIO HOTEL LA HAMACA  JUEVES 6 DE MARZO A LAS 8 AM.</t>
  </si>
  <si>
    <t>ACREDITACIONES PISTA PATINODROMO INDULFO LOZANO</t>
  </si>
  <si>
    <t>PUMAS -  VALLE DEL CAUCA</t>
  </si>
  <si>
    <t>FCM ROLLING CALDAS</t>
  </si>
  <si>
    <t>REAL H.C.  - ANTIOQUIA</t>
  </si>
  <si>
    <t>12:00:00 m.</t>
  </si>
  <si>
    <t>JUEVES 6 DE MARZO -   PISTA PATINODROMO INDULFO LOZANO</t>
  </si>
  <si>
    <t>INICIA</t>
  </si>
  <si>
    <t>TERMINA</t>
  </si>
  <si>
    <t>CATEGORIA - GRUPO</t>
  </si>
  <si>
    <t>Vs</t>
  </si>
  <si>
    <t>11:30: a. m.</t>
  </si>
  <si>
    <t>11:30: a . m.</t>
  </si>
  <si>
    <t>PUMAS - VALLE DEL CAUCA</t>
  </si>
  <si>
    <t>3(1)</t>
  </si>
  <si>
    <t>3(2)</t>
  </si>
  <si>
    <t>RECESO</t>
  </si>
  <si>
    <t>1(1)</t>
  </si>
  <si>
    <t>1(0)</t>
  </si>
  <si>
    <t>MANIZALES .H.C. - CALDAS</t>
  </si>
  <si>
    <t>CORAZONISTA "X" - BOGOTÁ</t>
  </si>
  <si>
    <t>CORAZONISTA ROJO - BOGOTÁ</t>
  </si>
  <si>
    <t>INAGURACION</t>
  </si>
  <si>
    <t>VIERNES 7 DE MARZO - PISTA PATINODROMO INDULFO LOZANO</t>
  </si>
  <si>
    <t xml:space="preserve">  </t>
  </si>
  <si>
    <t>REAL H.C. - ANTIOQUIA</t>
  </si>
  <si>
    <t>5(0)</t>
  </si>
  <si>
    <t>5(1)</t>
  </si>
  <si>
    <t>SABADO 8 DE MARZO -   PISTA PATINODROMO INDULFO LOZANO</t>
  </si>
  <si>
    <t>2(2)</t>
  </si>
  <si>
    <t>2(1)</t>
  </si>
  <si>
    <t>AB V G.A 3</t>
  </si>
  <si>
    <t>AB V G.B 3</t>
  </si>
  <si>
    <t>0(0)</t>
  </si>
  <si>
    <t>0(1)</t>
  </si>
  <si>
    <t>MANIZALES H.C. - CALDAS</t>
  </si>
  <si>
    <t>SEMIFINAL 1 AB V</t>
  </si>
  <si>
    <t>1(2)</t>
  </si>
  <si>
    <t>SEMIFINAL 2 AB V</t>
  </si>
  <si>
    <t>7° y 8° PUESTO AB V</t>
  </si>
  <si>
    <t>DOMINGO 9 DE MARZO -   PISTA PATINODROMO INDULFO LOZANO</t>
  </si>
  <si>
    <t>5° y 6° PUESTO AB V</t>
  </si>
  <si>
    <t>BRONCE VARONES</t>
  </si>
  <si>
    <t xml:space="preserve">ORO CADETES </t>
  </si>
  <si>
    <t>HURACANES  - VALLE DEL CAUCA</t>
  </si>
  <si>
    <t xml:space="preserve">ORO DAMAS </t>
  </si>
  <si>
    <t>ORO VARONES</t>
  </si>
  <si>
    <t>PREMIACION</t>
  </si>
  <si>
    <t xml:space="preserve"> VARONES GRUPO "A"</t>
  </si>
  <si>
    <t>PARTIDOS JUGADOS</t>
  </si>
  <si>
    <t>PARTIDOS GANADOS</t>
  </si>
  <si>
    <t>PARTIDOS EMPATADOS</t>
  </si>
  <si>
    <t>PATRTIDOS PERDDIDOS</t>
  </si>
  <si>
    <t>GOLES AFAVOR</t>
  </si>
  <si>
    <t>GOLES EN CONTRA</t>
  </si>
  <si>
    <t>DIFERENCIA</t>
  </si>
  <si>
    <t>TOTAL PUNTOS</t>
  </si>
  <si>
    <t>PUESTO</t>
  </si>
  <si>
    <t>PUMAS  VALLE DEL CAUCA</t>
  </si>
  <si>
    <t xml:space="preserve"> VARONES GRUPO "B"</t>
  </si>
  <si>
    <t>KAYROS "B" QUINDIO</t>
  </si>
  <si>
    <t>HURACANES -  VALLE DEL CAUCA</t>
  </si>
  <si>
    <t>KAYROS -  QUINDIO</t>
  </si>
  <si>
    <t>MANIZALES H C - CALDAS</t>
  </si>
  <si>
    <t>REAL H C - ANTIOQUIA</t>
  </si>
  <si>
    <t>VALLA MENOS VENCIDA ABIERTA VARONES</t>
  </si>
  <si>
    <t>CLUB</t>
  </si>
  <si>
    <t>PARTIDOS</t>
  </si>
  <si>
    <t>TOTAL</t>
  </si>
  <si>
    <t>PJ</t>
  </si>
  <si>
    <t>PROM</t>
  </si>
  <si>
    <t>KAYROS "A" QUINDIO</t>
  </si>
  <si>
    <t>VALLA MENOS VENCIDA ABIERTA DAMAS</t>
  </si>
  <si>
    <t xml:space="preserve"> VALLA MENOS VENCIDA CADETES</t>
  </si>
  <si>
    <t>GOLEADOR ABIERTA VARONES</t>
  </si>
  <si>
    <t>DEPORTISTA</t>
  </si>
  <si>
    <t>GRISALES JARAMILLO JUAN JOSE</t>
  </si>
  <si>
    <t>CASTILLO CALDERON LUIS FERNANDO</t>
  </si>
  <si>
    <t>CORAZONISTA "x"- BOGOTÁ</t>
  </si>
  <si>
    <t>PATAGUIVA AMAYA OSCAR GIOVANY</t>
  </si>
  <si>
    <t>PINO VASQUEZ MIGUEL ANGEL</t>
  </si>
  <si>
    <t>ESPITIA SILVA ANDRES MAURICIO</t>
  </si>
  <si>
    <t>DIAZ JUAN FELIPE</t>
  </si>
  <si>
    <t>VASQUEZ SUAREZ NICOLAS</t>
  </si>
  <si>
    <t>BECERRA LUGO JUAN PABLO</t>
  </si>
  <si>
    <t>VILLA GIRALDO SAMUEL</t>
  </si>
  <si>
    <t>RIVERA PELAEZ JUAN CAMILO</t>
  </si>
  <si>
    <t>SAENZ RUIZ ESTEBAN</t>
  </si>
  <si>
    <t>ARISTIZABAL MONTOYA JUAN JOSE</t>
  </si>
  <si>
    <t>CORTES CORREA MIGUEL ANGEL</t>
  </si>
  <si>
    <t>GIL MAYORQUIN JULIAN</t>
  </si>
  <si>
    <t>MEJIA MARTINEZ GABRIEL</t>
  </si>
  <si>
    <t>HURTADO YEPES DANIEL</t>
  </si>
  <si>
    <t>AGUDELO POADA FELIPE</t>
  </si>
  <si>
    <t>LOZANO DANIEL</t>
  </si>
  <si>
    <t>BERRIO ARTURO JUAN JOSE</t>
  </si>
  <si>
    <t>ZAPATA GOMEZ ANDRES FELIPE</t>
  </si>
  <si>
    <t>RESTREPO SEPULVEDA JERONIMO</t>
  </si>
  <si>
    <t>VASQUEZ MARTIN ALEJANDRO</t>
  </si>
  <si>
    <t>PATARROYO DUQUE CARLOS ANDRES</t>
  </si>
  <si>
    <t>RODRIGUEZ ECHEVERRY LUCAS</t>
  </si>
  <si>
    <t>ESCOBAR JUAN DIEGO</t>
  </si>
  <si>
    <t>SALEME CARDONA MATEO</t>
  </si>
  <si>
    <t>LOPEZ CASTRO JOSE GABRIEL</t>
  </si>
  <si>
    <t>LOPEZ CASTRO PABLO EMILIO</t>
  </si>
  <si>
    <t>RODRIGUEZ POSADA JUAN DAVID</t>
  </si>
  <si>
    <t>JOYA HERNANDEZ NICOLAS</t>
  </si>
  <si>
    <t>ZAPATA GUTIERREZ TOMAS</t>
  </si>
  <si>
    <t>ERAZO ARCILA ALEJANDRO</t>
  </si>
  <si>
    <t>HERRERA OLIVARES JAIME FELIPE</t>
  </si>
  <si>
    <t>AZCARATE RODRIGUEZ JUAN MANUEL</t>
  </si>
  <si>
    <t>CARDONA ESCOBAR MIGUEL ANGEL</t>
  </si>
  <si>
    <t>RAMIREZ MONCADA MATEO</t>
  </si>
  <si>
    <t>HERRERA ARCILA DAVID</t>
  </si>
  <si>
    <t>SAEZ RUIZ FELIPE</t>
  </si>
  <si>
    <t>TOBON VARELA JULIAN DAVID</t>
  </si>
  <si>
    <t>TABARES PUENTES JUAN JOSE</t>
  </si>
  <si>
    <t>ZAMBRANO LUENGAS MARTIN EMILIO</t>
  </si>
  <si>
    <t>GOLEADORA ABIERTA  DAMAS</t>
  </si>
  <si>
    <t>MANIZALES H. C . - CALDAS</t>
  </si>
  <si>
    <t>ARIAS PATIÑO MANUELA</t>
  </si>
  <si>
    <t>BEDOYA OSSA SARA</t>
  </si>
  <si>
    <t>RIASGOS GARCIA JULIANA</t>
  </si>
  <si>
    <t>SALDARRIAGA ENRIQUEZ ISABELLA</t>
  </si>
  <si>
    <t>LAITON RIOS LAURA FERNANDA</t>
  </si>
  <si>
    <t>GONZALES ESCOBAR ISABELA</t>
  </si>
  <si>
    <t>RODRIGUEZ ECHEVERRY MARIA PAZ</t>
  </si>
  <si>
    <t>OSORIO RESTREPO VANESSA</t>
  </si>
  <si>
    <t>DUQUE CARDONA ISABELA</t>
  </si>
  <si>
    <t>QUITERO GRISALES MANUELA</t>
  </si>
  <si>
    <t>NARVAEZ HOYOS ANDREA</t>
  </si>
  <si>
    <t>ZULUAGA ZULUAGA SOFIA</t>
  </si>
  <si>
    <t>CALDERON RUIZ MARIANA</t>
  </si>
  <si>
    <t>VIEIRA TAMAYO JULIANA</t>
  </si>
  <si>
    <t>MARTINEZ CARRANZA LUCIANA</t>
  </si>
  <si>
    <t>BARRERA CARVAJAL AISSA MARIANA</t>
  </si>
  <si>
    <t>ZULUAGA VASQUEZ CAMILA</t>
  </si>
  <si>
    <t>BRANCAMONTE MENDEZ MELANIE</t>
  </si>
  <si>
    <t>SERNA BORJA JUANITA</t>
  </si>
  <si>
    <t>ZABALA MONTEREY VALENTINA</t>
  </si>
  <si>
    <t>TRUJILLO ALEGRIA MARIANA</t>
  </si>
  <si>
    <t>GOLEADOR CADETES</t>
  </si>
  <si>
    <t>ZAMBRANO LUENGUAS MARTIN EMILIO</t>
  </si>
  <si>
    <t>AZCARATE RODRIGUEZ JUAN OSE</t>
  </si>
  <si>
    <t>SENIOR TORRES LUCAS</t>
  </si>
  <si>
    <t>HERNANDEZ  JARAMILLO JULIAN EDUARDO</t>
  </si>
  <si>
    <t>PEREZ VASQUEZ MATEO</t>
  </si>
  <si>
    <t>PIEDRAITA AZCARATE JERONIMO</t>
  </si>
  <si>
    <t>NOREÑA GIRALDO JERONIMO</t>
  </si>
  <si>
    <t>MORA GUTIERREZ JUAN JOSE</t>
  </si>
  <si>
    <t>NARANJO CASTAÑO MATIAS</t>
  </si>
  <si>
    <t>PABON TORO JERONIMO</t>
  </si>
  <si>
    <t>MONTOYA GIRALDO DAVID SANTIAGO</t>
  </si>
  <si>
    <t>BAUTISTA NICOLAS</t>
  </si>
  <si>
    <t>CASTAÑO VIVAS ISABELLA</t>
  </si>
  <si>
    <t>VILLA CORRALES SEBASTIAN</t>
  </si>
  <si>
    <t>PRIMER PUESTO</t>
  </si>
  <si>
    <t>SEGUNDO PUESTO</t>
  </si>
  <si>
    <t>TERCER PUESTO</t>
  </si>
  <si>
    <t>CORAZONISTA ROJO BOGOTÁ</t>
  </si>
  <si>
    <t>CUARTO PUESTO</t>
  </si>
  <si>
    <t>QUINTO PUESTO</t>
  </si>
  <si>
    <t>SEXTO PUESTO</t>
  </si>
  <si>
    <t>SEPTIMO PUESTO</t>
  </si>
  <si>
    <t>CORAZONISTA "X" BOGOTÁ</t>
  </si>
  <si>
    <t>OCTAVO PUESTO</t>
  </si>
  <si>
    <t xml:space="preserve">HURACANES - VALLE DEL CAUCA </t>
  </si>
  <si>
    <t>GOLEADOR</t>
  </si>
  <si>
    <t>GRISALES JARAMILLO JUAN JOSE - SABANETA - ANTIOQUIA</t>
  </si>
  <si>
    <t>VALLA MENOS VENCIDA</t>
  </si>
  <si>
    <t>GALLEGO ZULUAGA ESTEBAN - JARAMILLO GAITAN JUAN ALEJANDRO - SUPER PATIN - ANTIOQUIA</t>
  </si>
  <si>
    <t xml:space="preserve"> POSICIONES FINALES ABIERTA DAMAS</t>
  </si>
  <si>
    <t>MANIZALES HOCKEY CLUB - CALDAS</t>
  </si>
  <si>
    <t>ORION -ANTIOQUIA</t>
  </si>
  <si>
    <t>REAL HOCKEY CLUB - ANTIOQUIA</t>
  </si>
  <si>
    <t>GOLEADORA</t>
  </si>
  <si>
    <t>ARIAS PATIÑO MANUELA - MANIZALES HOCKEY CLUB</t>
  </si>
  <si>
    <t>ZULUAGA ARIAS JUANITA - MANIZAÑES HOCKEY CLUB</t>
  </si>
  <si>
    <t xml:space="preserve"> POSICIONES FINALES CADETES</t>
  </si>
  <si>
    <t>BERRIO ARTURO JUAN JOSE - HURACANES - VALLE DEL CAUCA</t>
  </si>
  <si>
    <t>LUCUMI SANTIAGO - MORALES VELOSA SANTIAGO - HURACANES - VALLE DEL CAUCA</t>
  </si>
  <si>
    <t>PUNTOS PONDERADO (PROMEDIO + BONIFICACIONES)</t>
  </si>
  <si>
    <t>P.JUGADOS</t>
  </si>
  <si>
    <t>P.GANADOS</t>
  </si>
  <si>
    <t>P.PERDIDOS</t>
  </si>
  <si>
    <t>P.EMPATADOS</t>
  </si>
  <si>
    <t>PUNTOS</t>
  </si>
  <si>
    <t>GOL A FAVOR</t>
  </si>
  <si>
    <t>GOL EN CONTRA</t>
  </si>
  <si>
    <t>GOL DIFERENCIA</t>
  </si>
  <si>
    <t>PROMEDIO</t>
  </si>
  <si>
    <t>BONIFICACIÓN</t>
  </si>
  <si>
    <t xml:space="preserve">TOTAL PUNTOS </t>
  </si>
  <si>
    <t>PUESTO RANKING</t>
  </si>
  <si>
    <t>KAYROS  - QUINDIO</t>
  </si>
  <si>
    <t>SUPER PATIN ANTIOQUIA</t>
  </si>
  <si>
    <t>CATEGORIA ABIERTA DAMAS</t>
  </si>
  <si>
    <t>CATEGORIA CADETES</t>
  </si>
  <si>
    <t>CADETES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</si>
</sst>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h:mm:ss\ AM/PM"/>
  </numFmts>
  <fonts count="14">
    <font>
      <sz val="11"/>
      <color rgb="FF000000"/>
      <name val="Calibri"/>
      <scheme val="minor"/>
    </font>
    <font>
      <sz val="11"/>
      <color theme="1"/>
      <name val="Calibri"/>
    </font>
    <font>
      <sz val="11"/>
      <color rgb="FF000000"/>
      <name val="Calibri"/>
    </font>
    <font>
      <b/>
      <sz val="11"/>
      <color theme="1"/>
      <name val="Calibri"/>
    </font>
    <font>
      <sz val="11"/>
      <name val="Calibri"/>
    </font>
    <font>
      <b/>
      <sz val="11"/>
      <color rgb="FFFF0000"/>
      <name val="Calibri"/>
    </font>
    <font>
      <b/>
      <sz val="11"/>
      <color rgb="FF000000"/>
      <name val="Calibri"/>
    </font>
    <font>
      <b/>
      <sz val="12"/>
      <color rgb="FF000000"/>
      <name val="Arial Narrow"/>
    </font>
    <font>
      <b/>
      <sz val="11"/>
      <color rgb="FFA22827"/>
      <name val="Calibri"/>
    </font>
    <font>
      <b/>
      <sz val="12"/>
      <color rgb="FF000000"/>
      <name val="Calibri"/>
    </font>
    <font>
      <b/>
      <sz val="14"/>
      <color theme="1"/>
      <name val="Calibri"/>
    </font>
    <font>
      <sz val="11"/>
      <color theme="1"/>
      <name val="Calibri"/>
      <scheme val="minor"/>
    </font>
    <font>
      <b/>
      <sz val="16"/>
      <color theme="1"/>
      <name val="Calibri"/>
    </font>
    <font>
      <b/>
      <sz val="12"/>
      <color theme="1"/>
      <name val="Calibri"/>
    </font>
  </fonts>
  <fills count="25">
    <fill>
      <patternFill patternType="none"/>
    </fill>
    <fill>
      <patternFill patternType="gray125"/>
    </fill>
    <fill>
      <patternFill patternType="solid">
        <fgColor rgb="FFBFBFBF"/>
        <bgColor rgb="FFBFBFBF"/>
      </patternFill>
    </fill>
    <fill>
      <patternFill patternType="solid">
        <fgColor rgb="FFF2DBDB"/>
        <bgColor rgb="FFF2DBDB"/>
      </patternFill>
    </fill>
    <fill>
      <patternFill patternType="solid">
        <fgColor rgb="FFFFFFFF"/>
        <bgColor rgb="FFFFFFFF"/>
      </patternFill>
    </fill>
    <fill>
      <patternFill patternType="solid">
        <fgColor theme="0"/>
        <bgColor theme="0"/>
      </patternFill>
    </fill>
    <fill>
      <patternFill patternType="solid">
        <fgColor rgb="FFDAEEF3"/>
        <bgColor rgb="FFDAEEF3"/>
      </patternFill>
    </fill>
    <fill>
      <patternFill patternType="solid">
        <fgColor rgb="FFE5B8B7"/>
        <bgColor rgb="FFE5B8B7"/>
      </patternFill>
    </fill>
    <fill>
      <patternFill patternType="solid">
        <fgColor rgb="FFD9EAD3"/>
        <bgColor rgb="FFD9EAD3"/>
      </patternFill>
    </fill>
    <fill>
      <patternFill patternType="solid">
        <fgColor rgb="FFF2F2F2"/>
        <bgColor rgb="FFF2F2F2"/>
      </patternFill>
    </fill>
    <fill>
      <patternFill patternType="solid">
        <fgColor rgb="FFFBD4B4"/>
        <bgColor rgb="FFFBD4B4"/>
      </patternFill>
    </fill>
    <fill>
      <patternFill patternType="solid">
        <fgColor rgb="FF92CDDC"/>
        <bgColor rgb="FF92CDDC"/>
      </patternFill>
    </fill>
    <fill>
      <patternFill patternType="solid">
        <fgColor rgb="FFE5DFEC"/>
        <bgColor rgb="FFE5DFEC"/>
      </patternFill>
    </fill>
    <fill>
      <patternFill patternType="solid">
        <fgColor rgb="FFC0C0C0"/>
        <bgColor rgb="FFC0C0C0"/>
      </patternFill>
    </fill>
    <fill>
      <patternFill patternType="solid">
        <fgColor rgb="FFCCFFFF"/>
        <bgColor rgb="FFCCFFFF"/>
      </patternFill>
    </fill>
    <fill>
      <patternFill patternType="solid">
        <fgColor rgb="FFD8D8D8"/>
        <bgColor rgb="FFD8D8D8"/>
      </patternFill>
    </fill>
    <fill>
      <patternFill patternType="solid">
        <fgColor rgb="FFFFFF00"/>
        <bgColor rgb="FFFFFF00"/>
      </patternFill>
    </fill>
    <fill>
      <patternFill patternType="solid">
        <fgColor rgb="FF95B3D7"/>
        <bgColor rgb="FF95B3D7"/>
      </patternFill>
    </fill>
    <fill>
      <patternFill patternType="solid">
        <fgColor rgb="FFC2D69B"/>
        <bgColor rgb="FFC2D69B"/>
      </patternFill>
    </fill>
    <fill>
      <patternFill patternType="solid">
        <fgColor rgb="FFD99594"/>
        <bgColor rgb="FFD99594"/>
      </patternFill>
    </fill>
    <fill>
      <patternFill patternType="solid">
        <fgColor rgb="FFFCE5CD"/>
        <bgColor rgb="FFFCE5CD"/>
      </patternFill>
    </fill>
    <fill>
      <patternFill patternType="solid">
        <fgColor rgb="FFFF0000"/>
        <bgColor rgb="FFFF0000"/>
      </patternFill>
    </fill>
    <fill>
      <patternFill patternType="solid">
        <fgColor rgb="FFE6B8AF"/>
        <bgColor rgb="FFE6B8AF"/>
      </patternFill>
    </fill>
    <fill>
      <patternFill patternType="solid">
        <fgColor rgb="FF00FF00"/>
        <bgColor rgb="FF00FF00"/>
      </patternFill>
    </fill>
    <fill>
      <patternFill patternType="solid">
        <fgColor rgb="FFF4CCCC"/>
        <bgColor rgb="FFF4CCCC"/>
      </patternFill>
    </fill>
  </fills>
  <borders count="55">
    <border>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style="thin">
        <color rgb="FF000000"/>
      </right>
      <top/>
      <bottom/>
      <diagonal/>
    </border>
    <border>
      <left/>
      <right/>
      <top style="thin">
        <color rgb="FF000000"/>
      </top>
      <bottom/>
      <diagonal/>
    </border>
    <border>
      <left/>
      <right/>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diagonal/>
    </border>
    <border>
      <left/>
      <right/>
      <top style="thin">
        <color rgb="FF000000"/>
      </top>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diagonal/>
    </border>
    <border>
      <left/>
      <right style="medium">
        <color rgb="FF000000"/>
      </right>
      <top/>
      <bottom/>
      <diagonal/>
    </border>
    <border>
      <left/>
      <right style="medium">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s>
  <cellStyleXfs count="1">
    <xf numFmtId="0" fontId="0" fillId="0" borderId="0"/>
  </cellStyleXfs>
  <cellXfs count="349">
    <xf numFmtId="0" fontId="0" fillId="0" borderId="0" xfId="0" applyFont="1" applyAlignment="1"/>
    <xf numFmtId="0" fontId="1" fillId="0" borderId="0" xfId="0" applyFont="1" applyAlignment="1">
      <alignment horizontal="center" wrapText="1"/>
    </xf>
    <xf numFmtId="0" fontId="1" fillId="0" borderId="1" xfId="0" applyFont="1" applyBorder="1" applyAlignment="1">
      <alignment wrapText="1"/>
    </xf>
    <xf numFmtId="0" fontId="2" fillId="0" borderId="1" xfId="0" applyFont="1" applyBorder="1" applyAlignment="1">
      <alignment vertical="top" wrapText="1"/>
    </xf>
    <xf numFmtId="0" fontId="1" fillId="0" borderId="1" xfId="0" applyFont="1" applyBorder="1" applyAlignment="1">
      <alignment vertical="top" wrapText="1"/>
    </xf>
    <xf numFmtId="0" fontId="3" fillId="0" borderId="1" xfId="0" applyFont="1" applyBorder="1" applyAlignment="1">
      <alignment wrapText="1"/>
    </xf>
    <xf numFmtId="0" fontId="3" fillId="0" borderId="0" xfId="0" applyFont="1" applyAlignment="1">
      <alignment horizontal="center" wrapText="1"/>
    </xf>
    <xf numFmtId="0" fontId="3" fillId="3" borderId="11" xfId="0" applyFont="1" applyFill="1" applyBorder="1" applyAlignment="1">
      <alignment horizontal="center" vertical="center"/>
    </xf>
    <xf numFmtId="0" fontId="3" fillId="4" borderId="11" xfId="0" applyFont="1" applyFill="1" applyBorder="1" applyAlignment="1">
      <alignment vertical="center"/>
    </xf>
    <xf numFmtId="0" fontId="3" fillId="4" borderId="11" xfId="0" applyFont="1" applyFill="1" applyBorder="1" applyAlignment="1">
      <alignment horizontal="center" vertical="center"/>
    </xf>
    <xf numFmtId="0" fontId="3" fillId="0" borderId="11" xfId="0" applyFont="1" applyBorder="1" applyAlignment="1">
      <alignment horizontal="center" vertical="center"/>
    </xf>
    <xf numFmtId="0" fontId="3" fillId="5" borderId="11" xfId="0" applyFont="1" applyFill="1" applyBorder="1" applyAlignment="1">
      <alignment horizontal="left" vertical="center"/>
    </xf>
    <xf numFmtId="0" fontId="6" fillId="0" borderId="11" xfId="0" applyFont="1" applyBorder="1" applyAlignment="1">
      <alignment horizontal="center" vertical="center"/>
    </xf>
    <xf numFmtId="0" fontId="6" fillId="4" borderId="11" xfId="0" applyFont="1" applyFill="1" applyBorder="1" applyAlignment="1">
      <alignment horizontal="center" vertical="center"/>
    </xf>
    <xf numFmtId="0" fontId="3" fillId="4" borderId="11" xfId="0" applyFont="1" applyFill="1" applyBorder="1" applyAlignment="1">
      <alignment horizontal="right" vertical="center"/>
    </xf>
    <xf numFmtId="0" fontId="3" fillId="4" borderId="11" xfId="0" applyFont="1" applyFill="1" applyBorder="1" applyAlignment="1">
      <alignment horizontal="left" vertical="center"/>
    </xf>
    <xf numFmtId="0" fontId="3" fillId="6" borderId="11" xfId="0" applyFont="1" applyFill="1" applyBorder="1" applyAlignment="1">
      <alignment horizontal="center" vertical="center"/>
    </xf>
    <xf numFmtId="0" fontId="6" fillId="6" borderId="11" xfId="0" applyFont="1" applyFill="1" applyBorder="1" applyAlignment="1">
      <alignment horizontal="center" vertical="center"/>
    </xf>
    <xf numFmtId="0" fontId="6" fillId="6" borderId="11" xfId="0" applyFont="1" applyFill="1" applyBorder="1" applyAlignment="1">
      <alignment horizontal="right" vertical="center"/>
    </xf>
    <xf numFmtId="0" fontId="6" fillId="6" borderId="11" xfId="0" applyFont="1" applyFill="1" applyBorder="1" applyAlignment="1">
      <alignment horizontal="left" vertical="center"/>
    </xf>
    <xf numFmtId="0" fontId="6" fillId="5" borderId="11" xfId="0" applyFont="1" applyFill="1" applyBorder="1" applyAlignment="1">
      <alignment horizontal="center" vertical="center"/>
    </xf>
    <xf numFmtId="0" fontId="6" fillId="4" borderId="11" xfId="0" applyFont="1" applyFill="1" applyBorder="1" applyAlignment="1">
      <alignment horizontal="right" vertical="center"/>
    </xf>
    <xf numFmtId="0" fontId="6" fillId="4" borderId="11" xfId="0" applyFont="1" applyFill="1" applyBorder="1" applyAlignment="1">
      <alignment horizontal="left" vertical="center"/>
    </xf>
    <xf numFmtId="0" fontId="3" fillId="5" borderId="11" xfId="0" applyFont="1" applyFill="1" applyBorder="1" applyAlignment="1">
      <alignment horizontal="center" vertical="center"/>
    </xf>
    <xf numFmtId="0" fontId="3" fillId="5" borderId="11" xfId="0" applyFont="1" applyFill="1" applyBorder="1" applyAlignment="1">
      <alignment horizontal="right" vertical="center"/>
    </xf>
    <xf numFmtId="0" fontId="6" fillId="5" borderId="11" xfId="0" applyFont="1" applyFill="1" applyBorder="1" applyAlignment="1">
      <alignment horizontal="left" vertical="center"/>
    </xf>
    <xf numFmtId="0" fontId="6" fillId="5" borderId="11" xfId="0" applyFont="1" applyFill="1" applyBorder="1" applyAlignment="1">
      <alignment horizontal="right" vertical="center"/>
    </xf>
    <xf numFmtId="0" fontId="3" fillId="7" borderId="11" xfId="0" applyFont="1" applyFill="1" applyBorder="1" applyAlignment="1">
      <alignment horizontal="center" vertical="center"/>
    </xf>
    <xf numFmtId="18" fontId="1" fillId="8" borderId="11" xfId="0" applyNumberFormat="1" applyFont="1" applyFill="1" applyBorder="1" applyAlignment="1">
      <alignment horizontal="center" vertical="center"/>
    </xf>
    <xf numFmtId="0" fontId="1" fillId="4" borderId="11" xfId="0" applyFont="1" applyFill="1" applyBorder="1" applyAlignment="1">
      <alignment horizontal="center" vertical="center"/>
    </xf>
    <xf numFmtId="0" fontId="2" fillId="4" borderId="11" xfId="0" applyFont="1" applyFill="1" applyBorder="1" applyAlignment="1">
      <alignment horizontal="right" vertical="center"/>
    </xf>
    <xf numFmtId="0" fontId="2" fillId="4" borderId="11" xfId="0" applyFont="1" applyFill="1" applyBorder="1" applyAlignment="1">
      <alignment horizontal="center" vertical="center"/>
    </xf>
    <xf numFmtId="0" fontId="2" fillId="4" borderId="11" xfId="0" applyFont="1" applyFill="1" applyBorder="1" applyAlignment="1">
      <alignment horizontal="left" vertical="center"/>
    </xf>
    <xf numFmtId="0" fontId="1" fillId="5" borderId="11" xfId="0" applyFont="1" applyFill="1" applyBorder="1" applyAlignment="1">
      <alignment horizontal="right" vertical="center"/>
    </xf>
    <xf numFmtId="0" fontId="2" fillId="0" borderId="11" xfId="0" applyFont="1" applyBorder="1" applyAlignment="1">
      <alignment horizontal="center" vertical="center"/>
    </xf>
    <xf numFmtId="0" fontId="1" fillId="5" borderId="11" xfId="0" applyFont="1" applyFill="1" applyBorder="1" applyAlignment="1">
      <alignment vertical="center"/>
    </xf>
    <xf numFmtId="0" fontId="2" fillId="5" borderId="11" xfId="0" applyFont="1" applyFill="1" applyBorder="1" applyAlignment="1">
      <alignment horizontal="center" vertical="center"/>
    </xf>
    <xf numFmtId="0" fontId="1" fillId="0" borderId="11" xfId="0" applyFont="1" applyBorder="1" applyAlignment="1">
      <alignment horizontal="center" vertical="center"/>
    </xf>
    <xf numFmtId="0" fontId="3" fillId="7" borderId="11" xfId="0" applyFont="1" applyFill="1" applyBorder="1" applyAlignment="1">
      <alignment horizontal="center" vertical="center"/>
    </xf>
    <xf numFmtId="0" fontId="1" fillId="4" borderId="11" xfId="0" applyFont="1" applyFill="1" applyBorder="1" applyAlignment="1">
      <alignment horizontal="right" vertical="center"/>
    </xf>
    <xf numFmtId="0" fontId="1" fillId="4" borderId="11" xfId="0" applyFont="1" applyFill="1" applyBorder="1" applyAlignment="1">
      <alignment horizontal="center" vertical="center"/>
    </xf>
    <xf numFmtId="0" fontId="1" fillId="4" borderId="11" xfId="0" applyFont="1" applyFill="1" applyBorder="1" applyAlignment="1">
      <alignment vertical="center"/>
    </xf>
    <xf numFmtId="0" fontId="1" fillId="5" borderId="11" xfId="0" applyFont="1" applyFill="1" applyBorder="1" applyAlignment="1">
      <alignment horizontal="center" vertical="center"/>
    </xf>
    <xf numFmtId="18" fontId="1" fillId="8" borderId="11" xfId="0" applyNumberFormat="1" applyFont="1" applyFill="1" applyBorder="1" applyAlignment="1">
      <alignment horizontal="center" vertical="center"/>
    </xf>
    <xf numFmtId="0" fontId="1" fillId="5" borderId="11" xfId="0" applyFont="1" applyFill="1" applyBorder="1" applyAlignment="1">
      <alignment horizontal="left" vertical="center"/>
    </xf>
    <xf numFmtId="0" fontId="1" fillId="4" borderId="11" xfId="0" applyFont="1" applyFill="1" applyBorder="1" applyAlignment="1">
      <alignment horizontal="left" vertical="center"/>
    </xf>
    <xf numFmtId="0" fontId="1" fillId="5" borderId="11" xfId="0" applyFont="1" applyFill="1" applyBorder="1" applyAlignment="1">
      <alignment horizontal="center" vertical="center"/>
    </xf>
    <xf numFmtId="0" fontId="1" fillId="5" borderId="11" xfId="0" applyFont="1" applyFill="1" applyBorder="1" applyAlignment="1">
      <alignment vertical="center"/>
    </xf>
    <xf numFmtId="0" fontId="1" fillId="5" borderId="11" xfId="0" applyFont="1" applyFill="1" applyBorder="1" applyAlignment="1">
      <alignment horizontal="right" vertical="center"/>
    </xf>
    <xf numFmtId="0" fontId="1" fillId="5" borderId="11" xfId="0" applyFont="1" applyFill="1" applyBorder="1" applyAlignment="1">
      <alignment horizontal="left" vertical="center"/>
    </xf>
    <xf numFmtId="0" fontId="3" fillId="13" borderId="19" xfId="0" applyFont="1" applyFill="1" applyBorder="1" applyAlignment="1">
      <alignment horizontal="center" vertical="center"/>
    </xf>
    <xf numFmtId="0" fontId="3" fillId="13" borderId="20" xfId="0" applyFont="1" applyFill="1" applyBorder="1" applyAlignment="1">
      <alignment horizontal="center" vertical="center"/>
    </xf>
    <xf numFmtId="0" fontId="3" fillId="14" borderId="21" xfId="0" applyFont="1" applyFill="1" applyBorder="1" applyAlignment="1">
      <alignment horizontal="center" vertical="center"/>
    </xf>
    <xf numFmtId="0" fontId="3" fillId="14" borderId="22" xfId="0" applyFont="1" applyFill="1" applyBorder="1" applyAlignment="1">
      <alignment horizontal="center" vertical="center"/>
    </xf>
    <xf numFmtId="0" fontId="3" fillId="13" borderId="23" xfId="0" applyFont="1" applyFill="1" applyBorder="1" applyAlignment="1">
      <alignment horizontal="center" vertical="center"/>
    </xf>
    <xf numFmtId="0" fontId="3" fillId="13" borderId="24" xfId="0" applyFont="1" applyFill="1" applyBorder="1" applyAlignment="1">
      <alignment horizontal="center" vertical="center"/>
    </xf>
    <xf numFmtId="0" fontId="3" fillId="14" borderId="23" xfId="0" applyFont="1" applyFill="1" applyBorder="1" applyAlignment="1">
      <alignment horizontal="center" vertical="center"/>
    </xf>
    <xf numFmtId="0" fontId="3" fillId="14" borderId="24" xfId="0" applyFont="1" applyFill="1" applyBorder="1" applyAlignment="1">
      <alignment horizontal="center" vertical="center"/>
    </xf>
    <xf numFmtId="0" fontId="3" fillId="16" borderId="21" xfId="0" applyFont="1" applyFill="1" applyBorder="1" applyAlignment="1">
      <alignment horizontal="center" vertical="center"/>
    </xf>
    <xf numFmtId="0" fontId="3" fillId="14" borderId="19" xfId="0" applyFont="1" applyFill="1" applyBorder="1" applyAlignment="1">
      <alignment horizontal="center" vertical="center"/>
    </xf>
    <xf numFmtId="0" fontId="3" fillId="14" borderId="20" xfId="0" applyFont="1" applyFill="1" applyBorder="1" applyAlignment="1">
      <alignment horizontal="center" vertical="center"/>
    </xf>
    <xf numFmtId="0" fontId="3" fillId="16" borderId="24" xfId="0" applyFont="1" applyFill="1" applyBorder="1" applyAlignment="1">
      <alignment horizontal="center" vertical="center"/>
    </xf>
    <xf numFmtId="0" fontId="3" fillId="14" borderId="25" xfId="0" applyFont="1" applyFill="1" applyBorder="1" applyAlignment="1">
      <alignment horizontal="center" vertical="center"/>
    </xf>
    <xf numFmtId="0" fontId="3" fillId="16" borderId="19" xfId="0" applyFont="1" applyFill="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xf numFmtId="0" fontId="2" fillId="0" borderId="0" xfId="0" applyFont="1" applyAlignment="1">
      <alignment vertical="center"/>
    </xf>
    <xf numFmtId="0" fontId="3" fillId="13" borderId="19" xfId="0" applyFont="1" applyFill="1" applyBorder="1" applyAlignment="1">
      <alignment horizontal="center"/>
    </xf>
    <xf numFmtId="0" fontId="3" fillId="13" borderId="20" xfId="0" applyFont="1" applyFill="1" applyBorder="1" applyAlignment="1">
      <alignment horizontal="center"/>
    </xf>
    <xf numFmtId="0" fontId="3" fillId="14" borderId="21" xfId="0" applyFont="1" applyFill="1" applyBorder="1" applyAlignment="1">
      <alignment horizontal="center"/>
    </xf>
    <xf numFmtId="0" fontId="3" fillId="14" borderId="26" xfId="0" applyFont="1" applyFill="1" applyBorder="1" applyAlignment="1">
      <alignment horizontal="center"/>
    </xf>
    <xf numFmtId="0" fontId="3" fillId="13" borderId="23" xfId="0" applyFont="1" applyFill="1" applyBorder="1" applyAlignment="1">
      <alignment horizontal="center"/>
    </xf>
    <xf numFmtId="0" fontId="3" fillId="13" borderId="24" xfId="0" applyFont="1" applyFill="1" applyBorder="1" applyAlignment="1">
      <alignment horizontal="center"/>
    </xf>
    <xf numFmtId="0" fontId="3" fillId="14" borderId="23" xfId="0" applyFont="1" applyFill="1" applyBorder="1" applyAlignment="1">
      <alignment horizontal="center"/>
    </xf>
    <xf numFmtId="0" fontId="3" fillId="14" borderId="25" xfId="0" applyFont="1" applyFill="1" applyBorder="1" applyAlignment="1">
      <alignment horizontal="center"/>
    </xf>
    <xf numFmtId="0" fontId="3" fillId="16" borderId="19" xfId="0" applyFont="1" applyFill="1" applyBorder="1" applyAlignment="1">
      <alignment horizontal="center"/>
    </xf>
    <xf numFmtId="0" fontId="3" fillId="14" borderId="27" xfId="0" applyFont="1" applyFill="1" applyBorder="1" applyAlignment="1">
      <alignment horizontal="center"/>
    </xf>
    <xf numFmtId="0" fontId="3" fillId="16" borderId="21" xfId="0" applyFont="1" applyFill="1" applyBorder="1" applyAlignment="1">
      <alignment horizontal="center"/>
    </xf>
    <xf numFmtId="0" fontId="3" fillId="14" borderId="19" xfId="0" applyFont="1" applyFill="1" applyBorder="1" applyAlignment="1">
      <alignment horizontal="center"/>
    </xf>
    <xf numFmtId="0" fontId="3" fillId="16" borderId="25" xfId="0" applyFont="1" applyFill="1" applyBorder="1" applyAlignment="1">
      <alignment horizontal="center"/>
    </xf>
    <xf numFmtId="0" fontId="3" fillId="14" borderId="20" xfId="0" applyFont="1" applyFill="1" applyBorder="1" applyAlignment="1">
      <alignment horizontal="center"/>
    </xf>
    <xf numFmtId="0" fontId="3" fillId="13" borderId="27" xfId="0" applyFont="1" applyFill="1" applyBorder="1" applyAlignment="1">
      <alignment horizontal="center"/>
    </xf>
    <xf numFmtId="0" fontId="3" fillId="14" borderId="24" xfId="0" applyFont="1" applyFill="1" applyBorder="1" applyAlignment="1">
      <alignment horizontal="center"/>
    </xf>
    <xf numFmtId="0" fontId="3" fillId="14" borderId="25" xfId="0" applyFont="1" applyFill="1" applyBorder="1" applyAlignment="1">
      <alignment horizontal="center"/>
    </xf>
    <xf numFmtId="0" fontId="3" fillId="16" borderId="24" xfId="0" applyFont="1" applyFill="1" applyBorder="1" applyAlignment="1">
      <alignment horizontal="center"/>
    </xf>
    <xf numFmtId="0" fontId="3" fillId="13" borderId="21" xfId="0" applyFont="1" applyFill="1" applyBorder="1" applyAlignment="1">
      <alignment horizontal="center"/>
    </xf>
    <xf numFmtId="0" fontId="3" fillId="13" borderId="26" xfId="0" applyFont="1" applyFill="1" applyBorder="1" applyAlignment="1">
      <alignment horizontal="center"/>
    </xf>
    <xf numFmtId="0" fontId="1" fillId="0" borderId="30" xfId="0" applyFont="1" applyBorder="1" applyAlignment="1">
      <alignment horizontal="center" vertical="center"/>
    </xf>
    <xf numFmtId="0" fontId="1" fillId="5" borderId="41" xfId="0" applyFont="1" applyFill="1" applyBorder="1" applyAlignment="1">
      <alignment vertical="center"/>
    </xf>
    <xf numFmtId="0" fontId="1" fillId="16" borderId="24" xfId="0" applyFont="1" applyFill="1" applyBorder="1" applyAlignment="1">
      <alignment horizontal="center" vertical="center"/>
    </xf>
    <xf numFmtId="0" fontId="1" fillId="16" borderId="24" xfId="0" applyFont="1" applyFill="1" applyBorder="1" applyAlignment="1">
      <alignment horizontal="center" vertical="center"/>
    </xf>
    <xf numFmtId="2" fontId="1" fillId="16" borderId="24" xfId="0" applyNumberFormat="1" applyFont="1" applyFill="1" applyBorder="1" applyAlignment="1">
      <alignment horizontal="center" vertical="center"/>
    </xf>
    <xf numFmtId="0" fontId="1" fillId="0" borderId="11" xfId="0" applyFont="1" applyBorder="1" applyAlignment="1">
      <alignment vertical="center"/>
    </xf>
    <xf numFmtId="0" fontId="1" fillId="0" borderId="10" xfId="0"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vertical="center"/>
    </xf>
    <xf numFmtId="0" fontId="1" fillId="4" borderId="24" xfId="0" applyFont="1" applyFill="1" applyBorder="1" applyAlignment="1">
      <alignment horizontal="center" vertical="center"/>
    </xf>
    <xf numFmtId="2" fontId="1" fillId="4" borderId="24" xfId="0" applyNumberFormat="1" applyFont="1" applyFill="1" applyBorder="1" applyAlignment="1">
      <alignment horizontal="center" vertical="center"/>
    </xf>
    <xf numFmtId="0" fontId="1" fillId="4" borderId="24"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0" xfId="0" applyFont="1" applyFill="1" applyBorder="1" applyAlignment="1">
      <alignment horizontal="center" vertical="center"/>
    </xf>
    <xf numFmtId="2" fontId="1" fillId="0" borderId="10" xfId="0" applyNumberFormat="1" applyFont="1" applyBorder="1" applyAlignment="1">
      <alignment horizontal="center" vertical="center"/>
    </xf>
    <xf numFmtId="0" fontId="1" fillId="0" borderId="24" xfId="0" applyFont="1" applyBorder="1" applyAlignment="1">
      <alignment horizontal="center" vertical="center"/>
    </xf>
    <xf numFmtId="0" fontId="1" fillId="0" borderId="24" xfId="0" applyFont="1" applyBorder="1" applyAlignment="1">
      <alignment horizontal="center" vertical="center"/>
    </xf>
    <xf numFmtId="2" fontId="1" fillId="4" borderId="10" xfId="0" applyNumberFormat="1" applyFont="1" applyFill="1" applyBorder="1" applyAlignment="1">
      <alignment horizontal="center" vertical="center"/>
    </xf>
    <xf numFmtId="0" fontId="1" fillId="5" borderId="42" xfId="0" applyFont="1" applyFill="1" applyBorder="1" applyAlignment="1">
      <alignment vertical="center"/>
    </xf>
    <xf numFmtId="0" fontId="1" fillId="4" borderId="22" xfId="0" applyFont="1" applyFill="1" applyBorder="1" applyAlignment="1">
      <alignment horizontal="center" vertical="center"/>
    </xf>
    <xf numFmtId="0" fontId="1" fillId="4" borderId="22" xfId="0" applyFont="1" applyFill="1" applyBorder="1" applyAlignment="1">
      <alignment horizontal="center" vertical="center"/>
    </xf>
    <xf numFmtId="2" fontId="1" fillId="0" borderId="24" xfId="0" applyNumberFormat="1" applyFont="1" applyBorder="1" applyAlignment="1">
      <alignment horizontal="center" vertical="center"/>
    </xf>
    <xf numFmtId="0" fontId="3" fillId="0" borderId="30" xfId="0" applyFont="1" applyBorder="1" applyAlignment="1">
      <alignment horizontal="center" vertical="center"/>
    </xf>
    <xf numFmtId="0" fontId="1" fillId="5" borderId="24" xfId="0" applyFont="1" applyFill="1" applyBorder="1" applyAlignment="1">
      <alignment horizontal="center" vertical="center"/>
    </xf>
    <xf numFmtId="0" fontId="1" fillId="5" borderId="24" xfId="0" applyFont="1" applyFill="1" applyBorder="1" applyAlignment="1">
      <alignment horizontal="center" vertical="center"/>
    </xf>
    <xf numFmtId="2" fontId="1" fillId="5" borderId="24" xfId="0" applyNumberFormat="1" applyFont="1" applyFill="1" applyBorder="1" applyAlignment="1">
      <alignment horizontal="center" vertical="center"/>
    </xf>
    <xf numFmtId="0" fontId="1" fillId="5" borderId="10" xfId="0" applyFont="1" applyFill="1" applyBorder="1" applyAlignment="1">
      <alignment horizontal="center" vertical="center"/>
    </xf>
    <xf numFmtId="0" fontId="1" fillId="5" borderId="10" xfId="0" applyFont="1" applyFill="1" applyBorder="1" applyAlignment="1">
      <alignment horizontal="center" vertical="center"/>
    </xf>
    <xf numFmtId="2" fontId="1" fillId="5" borderId="10" xfId="0" applyNumberFormat="1" applyFont="1" applyFill="1" applyBorder="1" applyAlignment="1">
      <alignment horizontal="center" vertical="center"/>
    </xf>
    <xf numFmtId="0" fontId="3" fillId="0" borderId="30" xfId="0" applyFont="1" applyBorder="1" applyAlignment="1">
      <alignment horizontal="center"/>
    </xf>
    <xf numFmtId="0" fontId="1" fillId="0" borderId="41" xfId="0" applyFont="1" applyBorder="1"/>
    <xf numFmtId="0" fontId="1" fillId="16" borderId="1" xfId="0" applyFont="1" applyFill="1" applyBorder="1" applyAlignment="1"/>
    <xf numFmtId="0" fontId="1" fillId="16" borderId="1" xfId="0" applyFont="1" applyFill="1" applyBorder="1" applyAlignment="1">
      <alignment horizontal="center"/>
    </xf>
    <xf numFmtId="0" fontId="1" fillId="16" borderId="41" xfId="0" applyFont="1" applyFill="1" applyBorder="1" applyAlignment="1">
      <alignment horizontal="center"/>
    </xf>
    <xf numFmtId="0" fontId="1" fillId="16" borderId="1" xfId="0" applyFont="1" applyFill="1" applyBorder="1" applyAlignment="1">
      <alignment horizontal="center"/>
    </xf>
    <xf numFmtId="0" fontId="1" fillId="16" borderId="41" xfId="0" applyFont="1" applyFill="1" applyBorder="1" applyAlignment="1">
      <alignment horizontal="center"/>
    </xf>
    <xf numFmtId="2" fontId="1" fillId="16" borderId="41" xfId="0" applyNumberFormat="1" applyFont="1" applyFill="1" applyBorder="1" applyAlignment="1">
      <alignment horizontal="center"/>
    </xf>
    <xf numFmtId="0" fontId="1" fillId="4" borderId="41" xfId="0" applyFont="1" applyFill="1" applyBorder="1"/>
    <xf numFmtId="0" fontId="1" fillId="0" borderId="1" xfId="0" applyFont="1" applyBorder="1" applyAlignment="1"/>
    <xf numFmtId="0" fontId="1" fillId="0" borderId="1" xfId="0" applyFont="1" applyBorder="1" applyAlignment="1">
      <alignment horizontal="center"/>
    </xf>
    <xf numFmtId="0" fontId="1" fillId="4" borderId="41" xfId="0" applyFont="1" applyFill="1" applyBorder="1" applyAlignment="1">
      <alignment horizontal="center"/>
    </xf>
    <xf numFmtId="0" fontId="1" fillId="0" borderId="1" xfId="0" applyFont="1" applyBorder="1" applyAlignment="1">
      <alignment horizontal="center"/>
    </xf>
    <xf numFmtId="0" fontId="1" fillId="5" borderId="41" xfId="0" applyFont="1" applyFill="1" applyBorder="1" applyAlignment="1">
      <alignment horizontal="center"/>
    </xf>
    <xf numFmtId="2" fontId="1" fillId="4" borderId="41" xfId="0" applyNumberFormat="1" applyFont="1" applyFill="1" applyBorder="1" applyAlignment="1">
      <alignment horizontal="center"/>
    </xf>
    <xf numFmtId="0" fontId="1" fillId="5" borderId="41" xfId="0" applyFont="1" applyFill="1" applyBorder="1"/>
    <xf numFmtId="0" fontId="1" fillId="0" borderId="41" xfId="0" applyFont="1" applyBorder="1" applyAlignment="1">
      <alignment horizontal="center"/>
    </xf>
    <xf numFmtId="0" fontId="1" fillId="0" borderId="41" xfId="0" applyFont="1" applyBorder="1" applyAlignment="1">
      <alignment horizontal="center"/>
    </xf>
    <xf numFmtId="0" fontId="1" fillId="4" borderId="1" xfId="0" applyFont="1" applyFill="1" applyBorder="1" applyAlignment="1"/>
    <xf numFmtId="0" fontId="1" fillId="4" borderId="1" xfId="0" applyFont="1" applyFill="1" applyBorder="1" applyAlignment="1">
      <alignment horizontal="center"/>
    </xf>
    <xf numFmtId="0" fontId="1" fillId="4" borderId="1" xfId="0" applyFont="1" applyFill="1" applyBorder="1" applyAlignment="1">
      <alignment horizontal="center"/>
    </xf>
    <xf numFmtId="0" fontId="1" fillId="4" borderId="41" xfId="0" applyFont="1" applyFill="1" applyBorder="1" applyAlignment="1">
      <alignment horizontal="center"/>
    </xf>
    <xf numFmtId="0" fontId="1" fillId="5" borderId="11" xfId="0" applyFont="1" applyFill="1" applyBorder="1" applyAlignment="1"/>
    <xf numFmtId="0" fontId="1" fillId="5" borderId="1" xfId="0" applyFont="1" applyFill="1" applyBorder="1" applyAlignment="1"/>
    <xf numFmtId="0" fontId="1" fillId="5" borderId="1" xfId="0" applyFont="1" applyFill="1" applyBorder="1" applyAlignment="1">
      <alignment horizontal="center"/>
    </xf>
    <xf numFmtId="0" fontId="1" fillId="5" borderId="1" xfId="0" applyFont="1" applyFill="1" applyBorder="1" applyAlignment="1">
      <alignment horizontal="center"/>
    </xf>
    <xf numFmtId="0" fontId="1" fillId="0" borderId="11" xfId="0" applyFont="1" applyBorder="1"/>
    <xf numFmtId="0" fontId="1" fillId="5" borderId="11" xfId="0" applyFont="1" applyFill="1" applyBorder="1" applyAlignment="1">
      <alignment horizontal="center"/>
    </xf>
    <xf numFmtId="0" fontId="1" fillId="5" borderId="11" xfId="0" applyFont="1" applyFill="1" applyBorder="1" applyAlignment="1">
      <alignment horizontal="center"/>
    </xf>
    <xf numFmtId="0" fontId="1" fillId="4" borderId="11" xfId="0" applyFont="1" applyFill="1" applyBorder="1" applyAlignment="1"/>
    <xf numFmtId="0" fontId="1" fillId="4" borderId="11" xfId="0" applyFont="1" applyFill="1" applyBorder="1" applyAlignment="1">
      <alignment horizontal="center"/>
    </xf>
    <xf numFmtId="0" fontId="1" fillId="4" borderId="11" xfId="0" applyFont="1" applyFill="1" applyBorder="1" applyAlignment="1">
      <alignment horizontal="center"/>
    </xf>
    <xf numFmtId="0" fontId="1" fillId="0" borderId="11" xfId="0" applyFont="1" applyBorder="1" applyAlignment="1">
      <alignment horizontal="center"/>
    </xf>
    <xf numFmtId="0" fontId="1" fillId="4" borderId="11" xfId="0" applyFont="1" applyFill="1" applyBorder="1"/>
    <xf numFmtId="0" fontId="1" fillId="0" borderId="11" xfId="0" applyFont="1" applyBorder="1" applyAlignment="1"/>
    <xf numFmtId="0" fontId="1" fillId="0" borderId="11" xfId="0" applyFont="1" applyBorder="1" applyAlignment="1">
      <alignment horizontal="center"/>
    </xf>
    <xf numFmtId="0" fontId="1" fillId="5" borderId="11" xfId="0" applyFont="1" applyFill="1" applyBorder="1"/>
    <xf numFmtId="2" fontId="1" fillId="4" borderId="11" xfId="0" applyNumberFormat="1" applyFont="1" applyFill="1" applyBorder="1" applyAlignment="1">
      <alignment horizontal="center"/>
    </xf>
    <xf numFmtId="0" fontId="3" fillId="0" borderId="13" xfId="0" applyFont="1" applyBorder="1" applyAlignment="1">
      <alignment horizontal="center"/>
    </xf>
    <xf numFmtId="0" fontId="1" fillId="16" borderId="11" xfId="0" applyFont="1" applyFill="1" applyBorder="1" applyAlignment="1"/>
    <xf numFmtId="0" fontId="1" fillId="16" borderId="11" xfId="0" applyFont="1" applyFill="1" applyBorder="1" applyAlignment="1">
      <alignment horizontal="center"/>
    </xf>
    <xf numFmtId="0" fontId="1" fillId="16" borderId="11" xfId="0" applyFont="1" applyFill="1" applyBorder="1" applyAlignment="1">
      <alignment horizontal="center"/>
    </xf>
    <xf numFmtId="0" fontId="1" fillId="16" borderId="10" xfId="0" applyFont="1" applyFill="1" applyBorder="1" applyAlignment="1">
      <alignment horizontal="center"/>
    </xf>
    <xf numFmtId="2" fontId="1" fillId="16" borderId="24" xfId="0" applyNumberFormat="1" applyFont="1" applyFill="1" applyBorder="1" applyAlignment="1">
      <alignment horizontal="center"/>
    </xf>
    <xf numFmtId="0" fontId="1" fillId="5" borderId="10" xfId="0" applyFont="1" applyFill="1" applyBorder="1" applyAlignment="1"/>
    <xf numFmtId="0" fontId="1" fillId="5" borderId="10" xfId="0" applyFont="1" applyFill="1" applyBorder="1" applyAlignment="1">
      <alignment horizontal="center"/>
    </xf>
    <xf numFmtId="0" fontId="1" fillId="5" borderId="10" xfId="0" applyFont="1" applyFill="1" applyBorder="1" applyAlignment="1">
      <alignment horizontal="center"/>
    </xf>
    <xf numFmtId="0" fontId="1" fillId="0" borderId="10" xfId="0" applyFont="1" applyBorder="1" applyAlignment="1">
      <alignment horizontal="center"/>
    </xf>
    <xf numFmtId="2" fontId="1" fillId="4" borderId="24" xfId="0" applyNumberFormat="1" applyFont="1" applyFill="1" applyBorder="1" applyAlignment="1">
      <alignment horizontal="center"/>
    </xf>
    <xf numFmtId="0" fontId="1" fillId="0" borderId="10" xfId="0" applyFont="1" applyBorder="1" applyAlignment="1"/>
    <xf numFmtId="0" fontId="1" fillId="0" borderId="10" xfId="0" applyFont="1" applyBorder="1" applyAlignment="1">
      <alignment horizontal="center"/>
    </xf>
    <xf numFmtId="0" fontId="1" fillId="4" borderId="10" xfId="0" applyFont="1" applyFill="1" applyBorder="1" applyAlignment="1">
      <alignment horizontal="center"/>
    </xf>
    <xf numFmtId="0" fontId="1" fillId="0" borderId="1" xfId="0" applyFont="1" applyBorder="1"/>
    <xf numFmtId="0" fontId="1" fillId="4" borderId="10" xfId="0" applyFont="1" applyFill="1" applyBorder="1" applyAlignment="1"/>
    <xf numFmtId="0" fontId="1" fillId="4" borderId="10" xfId="0" applyFont="1" applyFill="1" applyBorder="1" applyAlignment="1">
      <alignment horizontal="center"/>
    </xf>
    <xf numFmtId="0" fontId="1" fillId="0" borderId="24" xfId="0" applyFont="1" applyBorder="1" applyAlignment="1"/>
    <xf numFmtId="0" fontId="1" fillId="0" borderId="24" xfId="0" applyFont="1" applyBorder="1" applyAlignment="1">
      <alignment horizontal="center"/>
    </xf>
    <xf numFmtId="0" fontId="1" fillId="0" borderId="24" xfId="0" applyFont="1" applyBorder="1" applyAlignment="1">
      <alignment horizontal="center"/>
    </xf>
    <xf numFmtId="0" fontId="1" fillId="5" borderId="1" xfId="0" applyFont="1" applyFill="1" applyBorder="1"/>
    <xf numFmtId="0" fontId="1" fillId="16" borderId="24" xfId="0" applyFont="1" applyFill="1" applyBorder="1" applyAlignment="1">
      <alignment horizontal="center"/>
    </xf>
    <xf numFmtId="0" fontId="1" fillId="5" borderId="24" xfId="0" applyFont="1" applyFill="1" applyBorder="1" applyAlignment="1">
      <alignment horizontal="center"/>
    </xf>
    <xf numFmtId="2" fontId="1" fillId="5" borderId="24" xfId="0" applyNumberFormat="1" applyFont="1" applyFill="1" applyBorder="1" applyAlignment="1">
      <alignment horizontal="center"/>
    </xf>
    <xf numFmtId="0" fontId="1" fillId="4" borderId="24" xfId="0" applyFont="1" applyFill="1" applyBorder="1" applyAlignment="1">
      <alignment horizontal="center"/>
    </xf>
    <xf numFmtId="0" fontId="1" fillId="5" borderId="41" xfId="0" applyFont="1" applyFill="1" applyBorder="1" applyAlignment="1">
      <alignment horizontal="center"/>
    </xf>
    <xf numFmtId="0" fontId="5" fillId="4" borderId="26"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24" xfId="0" applyFont="1" applyFill="1" applyBorder="1" applyAlignment="1">
      <alignment horizontal="center" vertical="center"/>
    </xf>
    <xf numFmtId="0" fontId="3" fillId="0" borderId="1" xfId="0" applyFont="1" applyBorder="1" applyAlignment="1">
      <alignment horizontal="center" vertical="center"/>
    </xf>
    <xf numFmtId="0" fontId="3" fillId="4" borderId="41" xfId="0" applyFont="1" applyFill="1" applyBorder="1" applyAlignment="1">
      <alignment horizontal="center" vertical="center"/>
    </xf>
    <xf numFmtId="0" fontId="3" fillId="16" borderId="41" xfId="0" applyFont="1" applyFill="1" applyBorder="1" applyAlignment="1">
      <alignment horizontal="center" vertical="center"/>
    </xf>
    <xf numFmtId="0" fontId="1" fillId="4" borderId="25" xfId="0" applyFont="1" applyFill="1" applyBorder="1" applyAlignment="1">
      <alignment vertical="center"/>
    </xf>
    <xf numFmtId="0" fontId="3" fillId="4" borderId="25" xfId="0" applyFont="1" applyFill="1" applyBorder="1" applyAlignment="1">
      <alignment horizontal="center" vertical="center"/>
    </xf>
    <xf numFmtId="0" fontId="3" fillId="16" borderId="11" xfId="0" applyFont="1" applyFill="1" applyBorder="1" applyAlignment="1">
      <alignment horizontal="center" vertical="center"/>
    </xf>
    <xf numFmtId="0" fontId="3" fillId="16" borderId="11" xfId="0" applyFont="1" applyFill="1" applyBorder="1" applyAlignment="1">
      <alignment horizontal="center" vertical="center"/>
    </xf>
    <xf numFmtId="0" fontId="1" fillId="4" borderId="26" xfId="0" applyFont="1" applyFill="1" applyBorder="1" applyAlignment="1">
      <alignment vertical="center"/>
    </xf>
    <xf numFmtId="0" fontId="1" fillId="0" borderId="0" xfId="0" applyFont="1" applyAlignment="1">
      <alignment vertical="center"/>
    </xf>
    <xf numFmtId="0" fontId="10" fillId="0" borderId="1" xfId="0" applyFont="1" applyBorder="1" applyAlignment="1">
      <alignment horizontal="center" vertical="center" wrapText="1"/>
    </xf>
    <xf numFmtId="0" fontId="3" fillId="0" borderId="1" xfId="0" applyFont="1" applyBorder="1" applyAlignment="1">
      <alignment horizontal="center" vertical="center" textRotation="90" wrapText="1"/>
    </xf>
    <xf numFmtId="0" fontId="3" fillId="4" borderId="41" xfId="0" applyFont="1" applyFill="1" applyBorder="1" applyAlignment="1">
      <alignment horizontal="center"/>
    </xf>
    <xf numFmtId="0" fontId="3" fillId="21" borderId="24" xfId="0" applyFont="1" applyFill="1" applyBorder="1" applyAlignment="1">
      <alignment horizontal="center"/>
    </xf>
    <xf numFmtId="0" fontId="3" fillId="0" borderId="10" xfId="0" applyFont="1" applyBorder="1" applyAlignment="1">
      <alignment horizontal="center"/>
    </xf>
    <xf numFmtId="0" fontId="3" fillId="22" borderId="24" xfId="0" applyFont="1" applyFill="1" applyBorder="1" applyAlignment="1">
      <alignment horizontal="center"/>
    </xf>
    <xf numFmtId="2" fontId="1" fillId="0" borderId="10" xfId="0" applyNumberFormat="1" applyFont="1" applyBorder="1" applyAlignment="1">
      <alignment horizontal="center"/>
    </xf>
    <xf numFmtId="0" fontId="3" fillId="23" borderId="24" xfId="0" applyFont="1" applyFill="1" applyBorder="1" applyAlignment="1">
      <alignment horizontal="center"/>
    </xf>
    <xf numFmtId="0" fontId="3" fillId="23" borderId="24" xfId="0" applyFont="1" applyFill="1" applyBorder="1" applyAlignment="1">
      <alignment horizontal="center"/>
    </xf>
    <xf numFmtId="0" fontId="3" fillId="5" borderId="41" xfId="0" applyFont="1" applyFill="1" applyBorder="1" applyAlignment="1">
      <alignment horizontal="center"/>
    </xf>
    <xf numFmtId="0" fontId="3" fillId="0" borderId="1" xfId="0" applyFont="1" applyBorder="1" applyAlignment="1">
      <alignment horizontal="center"/>
    </xf>
    <xf numFmtId="0" fontId="3" fillId="0" borderId="24" xfId="0" applyFont="1" applyBorder="1" applyAlignment="1">
      <alignment horizontal="center"/>
    </xf>
    <xf numFmtId="0" fontId="3" fillId="5" borderId="10" xfId="0" applyFont="1" applyFill="1" applyBorder="1" applyAlignment="1">
      <alignment horizontal="center"/>
    </xf>
    <xf numFmtId="0" fontId="3" fillId="5" borderId="25" xfId="0" applyFont="1" applyFill="1" applyBorder="1" applyAlignment="1">
      <alignment horizontal="center"/>
    </xf>
    <xf numFmtId="0" fontId="3" fillId="0" borderId="11" xfId="0" applyFont="1" applyBorder="1" applyAlignment="1">
      <alignment horizontal="center" vertical="center" textRotation="90" wrapText="1"/>
    </xf>
    <xf numFmtId="0" fontId="3" fillId="24" borderId="24" xfId="0" applyFont="1" applyFill="1" applyBorder="1" applyAlignment="1">
      <alignment horizontal="center"/>
    </xf>
    <xf numFmtId="0" fontId="3" fillId="0" borderId="10" xfId="0" applyFont="1" applyBorder="1" applyAlignment="1">
      <alignment horizontal="center"/>
    </xf>
    <xf numFmtId="2" fontId="3" fillId="0" borderId="10" xfId="0" applyNumberFormat="1" applyFont="1" applyBorder="1" applyAlignment="1">
      <alignment horizontal="center"/>
    </xf>
    <xf numFmtId="2" fontId="3" fillId="0" borderId="10" xfId="0" applyNumberFormat="1" applyFont="1" applyBorder="1" applyAlignment="1">
      <alignment horizontal="center"/>
    </xf>
    <xf numFmtId="0" fontId="3" fillId="2" borderId="5" xfId="0" applyFont="1" applyFill="1" applyBorder="1" applyAlignment="1">
      <alignment horizontal="center" vertical="center"/>
    </xf>
    <xf numFmtId="0" fontId="4" fillId="0" borderId="1" xfId="0" applyFont="1" applyBorder="1"/>
    <xf numFmtId="0" fontId="6" fillId="0" borderId="6" xfId="0" applyFont="1" applyBorder="1" applyAlignment="1">
      <alignment vertical="center" wrapText="1"/>
    </xf>
    <xf numFmtId="0" fontId="4" fillId="0" borderId="8" xfId="0" applyFont="1" applyBorder="1"/>
    <xf numFmtId="0" fontId="4" fillId="0" borderId="7" xfId="0" applyFont="1" applyBorder="1"/>
    <xf numFmtId="0" fontId="4" fillId="0" borderId="9" xfId="0" applyFont="1" applyBorder="1"/>
    <xf numFmtId="0" fontId="4" fillId="0" borderId="14" xfId="0" applyFont="1" applyBorder="1"/>
    <xf numFmtId="0" fontId="4" fillId="0" borderId="10" xfId="0" applyFont="1" applyBorder="1"/>
    <xf numFmtId="0" fontId="6" fillId="6" borderId="2" xfId="0" applyFont="1" applyFill="1" applyBorder="1" applyAlignment="1">
      <alignment horizontal="center" vertical="center"/>
    </xf>
    <xf numFmtId="0" fontId="4" fillId="0" borderId="3" xfId="0" applyFont="1" applyBorder="1"/>
    <xf numFmtId="0" fontId="4" fillId="0" borderId="4" xfId="0" applyFont="1" applyBorder="1"/>
    <xf numFmtId="0" fontId="3" fillId="6" borderId="2" xfId="0" applyFont="1" applyFill="1" applyBorder="1" applyAlignment="1">
      <alignment horizontal="center" vertical="center"/>
    </xf>
    <xf numFmtId="0" fontId="3" fillId="6" borderId="5" xfId="0" applyFont="1" applyFill="1" applyBorder="1" applyAlignment="1">
      <alignment horizontal="center" vertical="center"/>
    </xf>
    <xf numFmtId="0" fontId="4" fillId="0" borderId="15" xfId="0" applyFont="1" applyBorder="1"/>
    <xf numFmtId="0" fontId="3" fillId="4" borderId="2" xfId="0" applyFont="1" applyFill="1" applyBorder="1" applyAlignment="1">
      <alignment horizontal="left" vertical="center"/>
    </xf>
    <xf numFmtId="0" fontId="3" fillId="4" borderId="2" xfId="0" applyFont="1" applyFill="1" applyBorder="1" applyAlignment="1">
      <alignment vertical="center"/>
    </xf>
    <xf numFmtId="0" fontId="3" fillId="3" borderId="2" xfId="0" applyFont="1" applyFill="1" applyBorder="1" applyAlignment="1">
      <alignment horizontal="center" vertical="center"/>
    </xf>
    <xf numFmtId="0" fontId="3" fillId="0" borderId="2" xfId="0" applyFont="1" applyBorder="1" applyAlignment="1">
      <alignment horizontal="center"/>
    </xf>
    <xf numFmtId="0" fontId="3" fillId="2" borderId="2"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wrapText="1"/>
    </xf>
    <xf numFmtId="0" fontId="5" fillId="0" borderId="6" xfId="0" applyFont="1" applyBorder="1" applyAlignment="1">
      <alignment horizontal="left" vertical="center" wrapText="1"/>
    </xf>
    <xf numFmtId="0" fontId="4" fillId="0" borderId="12" xfId="0" applyFont="1" applyBorder="1"/>
    <xf numFmtId="0" fontId="0" fillId="0" borderId="0" xfId="0" applyFont="1" applyAlignment="1"/>
    <xf numFmtId="0" fontId="4" fillId="0" borderId="13" xfId="0" applyFont="1" applyBorder="1"/>
    <xf numFmtId="0" fontId="6" fillId="0" borderId="6" xfId="0" applyFont="1" applyBorder="1" applyAlignment="1">
      <alignment vertical="center"/>
    </xf>
    <xf numFmtId="0" fontId="6" fillId="0" borderId="0" xfId="0" applyFont="1" applyAlignment="1">
      <alignment vertical="center"/>
    </xf>
    <xf numFmtId="0" fontId="7" fillId="0" borderId="2" xfId="0" applyFont="1" applyBorder="1" applyAlignment="1">
      <alignment horizontal="center" vertical="center"/>
    </xf>
    <xf numFmtId="0" fontId="6" fillId="0" borderId="2" xfId="0" applyFont="1" applyBorder="1" applyAlignment="1">
      <alignment horizontal="center" vertical="center"/>
    </xf>
    <xf numFmtId="164" fontId="6" fillId="0" borderId="2" xfId="0" applyNumberFormat="1" applyFont="1" applyBorder="1" applyAlignment="1">
      <alignment horizontal="center" vertical="center"/>
    </xf>
    <xf numFmtId="0" fontId="8" fillId="0" borderId="2" xfId="0" applyFont="1" applyBorder="1" applyAlignment="1">
      <alignment horizontal="left" vertical="top"/>
    </xf>
    <xf numFmtId="0" fontId="1" fillId="4" borderId="2" xfId="0" applyFont="1" applyFill="1" applyBorder="1" applyAlignment="1">
      <alignment horizontal="center" vertical="center"/>
    </xf>
    <xf numFmtId="0" fontId="3" fillId="7" borderId="2" xfId="0" applyFont="1" applyFill="1" applyBorder="1" applyAlignment="1">
      <alignment horizontal="center" vertical="center"/>
    </xf>
    <xf numFmtId="18" fontId="3" fillId="7" borderId="2" xfId="0" applyNumberFormat="1" applyFont="1" applyFill="1" applyBorder="1" applyAlignment="1">
      <alignment horizontal="center" vertical="center"/>
    </xf>
    <xf numFmtId="18" fontId="3" fillId="0" borderId="0" xfId="0" applyNumberFormat="1" applyFont="1" applyAlignment="1">
      <alignment horizontal="center" vertical="center"/>
    </xf>
    <xf numFmtId="0" fontId="2" fillId="4" borderId="2" xfId="0" applyFont="1" applyFill="1" applyBorder="1" applyAlignment="1">
      <alignment horizontal="center" vertical="center"/>
    </xf>
    <xf numFmtId="0" fontId="3" fillId="0" borderId="5" xfId="0" applyFont="1" applyBorder="1" applyAlignment="1">
      <alignment horizontal="center" textRotation="90"/>
    </xf>
    <xf numFmtId="0" fontId="3" fillId="0" borderId="7" xfId="0" applyFont="1" applyBorder="1" applyAlignment="1">
      <alignment horizontal="center" textRotation="90"/>
    </xf>
    <xf numFmtId="0" fontId="1" fillId="0" borderId="5" xfId="0" applyFont="1" applyBorder="1" applyAlignment="1">
      <alignment horizontal="center" vertical="center"/>
    </xf>
    <xf numFmtId="0" fontId="3" fillId="15" borderId="5" xfId="0" applyFont="1" applyFill="1" applyBorder="1" applyAlignment="1">
      <alignment horizontal="center" vertical="center"/>
    </xf>
    <xf numFmtId="0" fontId="3" fillId="0" borderId="5" xfId="0" applyFont="1" applyBorder="1" applyAlignment="1">
      <alignment horizontal="center" vertical="center"/>
    </xf>
    <xf numFmtId="0" fontId="9" fillId="0" borderId="12" xfId="0" applyFont="1" applyBorder="1" applyAlignment="1">
      <alignment horizontal="center" vertical="center"/>
    </xf>
    <xf numFmtId="0" fontId="10" fillId="9" borderId="6" xfId="0" applyFont="1" applyFill="1" applyBorder="1" applyAlignment="1">
      <alignment horizontal="center" vertical="center" wrapText="1"/>
    </xf>
    <xf numFmtId="0" fontId="3" fillId="10" borderId="6" xfId="0" applyFont="1" applyFill="1" applyBorder="1" applyAlignment="1">
      <alignment horizontal="center" textRotation="90" wrapText="1"/>
    </xf>
    <xf numFmtId="0" fontId="3" fillId="11" borderId="6" xfId="0" applyFont="1" applyFill="1" applyBorder="1" applyAlignment="1">
      <alignment horizontal="center" textRotation="90" wrapText="1"/>
    </xf>
    <xf numFmtId="0" fontId="4" fillId="0" borderId="16" xfId="0" applyFont="1" applyBorder="1"/>
    <xf numFmtId="0" fontId="4" fillId="0" borderId="17" xfId="0" applyFont="1" applyBorder="1"/>
    <xf numFmtId="0" fontId="4" fillId="0" borderId="18" xfId="0" applyFont="1" applyBorder="1"/>
    <xf numFmtId="0" fontId="3" fillId="12" borderId="6" xfId="0" applyFont="1" applyFill="1" applyBorder="1" applyAlignment="1">
      <alignment horizontal="center" textRotation="90" wrapText="1"/>
    </xf>
    <xf numFmtId="0" fontId="3" fillId="7" borderId="6" xfId="0" applyFont="1" applyFill="1" applyBorder="1" applyAlignment="1">
      <alignment horizontal="center" textRotation="90"/>
    </xf>
    <xf numFmtId="0" fontId="3" fillId="10" borderId="6" xfId="0" applyFont="1" applyFill="1" applyBorder="1" applyAlignment="1">
      <alignment horizontal="left" vertical="center"/>
    </xf>
    <xf numFmtId="0" fontId="3" fillId="0" borderId="7" xfId="0" applyFont="1" applyBorder="1" applyAlignment="1">
      <alignment horizontal="center" vertical="center" textRotation="90"/>
    </xf>
    <xf numFmtId="0" fontId="3" fillId="0" borderId="5" xfId="0" applyFont="1" applyBorder="1" applyAlignment="1">
      <alignment horizontal="center" vertical="center" textRotation="90"/>
    </xf>
    <xf numFmtId="0" fontId="3" fillId="7" borderId="6" xfId="0" applyFont="1" applyFill="1" applyBorder="1" applyAlignment="1">
      <alignment horizontal="left" vertical="center"/>
    </xf>
    <xf numFmtId="0" fontId="3" fillId="17" borderId="6" xfId="0" applyFont="1" applyFill="1" applyBorder="1" applyAlignment="1">
      <alignment horizontal="left" vertical="center"/>
    </xf>
    <xf numFmtId="0" fontId="3" fillId="6" borderId="6" xfId="0" applyFont="1" applyFill="1" applyBorder="1" applyAlignment="1">
      <alignment horizontal="center" textRotation="90" wrapText="1"/>
    </xf>
    <xf numFmtId="0" fontId="3" fillId="7" borderId="6" xfId="0" applyFont="1" applyFill="1" applyBorder="1" applyAlignment="1">
      <alignment horizontal="center" textRotation="90" wrapText="1"/>
    </xf>
    <xf numFmtId="0" fontId="3" fillId="17" borderId="6" xfId="0" applyFont="1" applyFill="1" applyBorder="1" applyAlignment="1">
      <alignment horizontal="center" textRotation="90" wrapText="1"/>
    </xf>
    <xf numFmtId="0" fontId="3" fillId="6" borderId="6" xfId="0" applyFont="1" applyFill="1" applyBorder="1" applyAlignment="1">
      <alignment horizontal="left" vertical="center"/>
    </xf>
    <xf numFmtId="0" fontId="11" fillId="0" borderId="0" xfId="0" applyFont="1"/>
    <xf numFmtId="0" fontId="3" fillId="11" borderId="6" xfId="0" applyFont="1" applyFill="1" applyBorder="1" applyAlignment="1">
      <alignment horizontal="left" vertical="center"/>
    </xf>
    <xf numFmtId="0" fontId="3" fillId="12" borderId="6" xfId="0" applyFont="1" applyFill="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0" borderId="5" xfId="0" applyFont="1" applyBorder="1" applyAlignment="1">
      <alignment horizontal="center" vertical="center"/>
    </xf>
    <xf numFmtId="0" fontId="12" fillId="9" borderId="6" xfId="0" applyFont="1" applyFill="1" applyBorder="1" applyAlignment="1">
      <alignment horizontal="center" vertical="center" wrapText="1"/>
    </xf>
    <xf numFmtId="0" fontId="3" fillId="18" borderId="6" xfId="0" applyFont="1" applyFill="1" applyBorder="1" applyAlignment="1">
      <alignment horizontal="left" vertical="center"/>
    </xf>
    <xf numFmtId="0" fontId="3" fillId="19" borderId="6" xfId="0" applyFont="1" applyFill="1" applyBorder="1" applyAlignment="1">
      <alignment horizontal="left" vertical="center"/>
    </xf>
    <xf numFmtId="0" fontId="6" fillId="0" borderId="12" xfId="0" applyFont="1" applyBorder="1" applyAlignment="1">
      <alignment horizontal="center" vertical="center"/>
    </xf>
    <xf numFmtId="0" fontId="3" fillId="18" borderId="6" xfId="0" applyFont="1" applyFill="1" applyBorder="1" applyAlignment="1">
      <alignment horizontal="center" textRotation="90" wrapText="1"/>
    </xf>
    <xf numFmtId="0" fontId="3" fillId="19" borderId="6" xfId="0" applyFont="1" applyFill="1" applyBorder="1" applyAlignment="1">
      <alignment horizontal="center" textRotation="90" wrapText="1"/>
    </xf>
    <xf numFmtId="0" fontId="1" fillId="0" borderId="0" xfId="0" applyFont="1" applyAlignment="1">
      <alignment horizontal="center" vertical="center" wrapText="1"/>
    </xf>
    <xf numFmtId="0" fontId="3" fillId="0" borderId="8" xfId="0" applyFont="1" applyBorder="1" applyAlignment="1">
      <alignment horizontal="center" textRotation="90"/>
    </xf>
    <xf numFmtId="0" fontId="6" fillId="16" borderId="5" xfId="0" applyFont="1" applyFill="1" applyBorder="1" applyAlignment="1">
      <alignment horizontal="center" vertical="center"/>
    </xf>
    <xf numFmtId="0" fontId="13" fillId="0" borderId="5" xfId="0" applyFont="1" applyBorder="1" applyAlignment="1">
      <alignment horizontal="center" textRotation="90"/>
    </xf>
    <xf numFmtId="0" fontId="13" fillId="10" borderId="6" xfId="0" applyFont="1" applyFill="1" applyBorder="1" applyAlignment="1">
      <alignment horizontal="left" vertical="center"/>
    </xf>
    <xf numFmtId="0" fontId="13" fillId="6" borderId="6" xfId="0" applyFont="1" applyFill="1" applyBorder="1" applyAlignment="1">
      <alignment horizontal="left" vertical="center"/>
    </xf>
    <xf numFmtId="0" fontId="13" fillId="18" borderId="6" xfId="0" applyFont="1" applyFill="1" applyBorder="1" applyAlignment="1">
      <alignment horizontal="left" vertical="center"/>
    </xf>
    <xf numFmtId="0" fontId="13" fillId="12" borderId="6" xfId="0" applyFont="1" applyFill="1" applyBorder="1" applyAlignment="1">
      <alignment horizontal="left" vertical="center"/>
    </xf>
    <xf numFmtId="0" fontId="13" fillId="19" borderId="6" xfId="0" applyFont="1" applyFill="1" applyBorder="1" applyAlignment="1">
      <alignment horizontal="left" vertical="center"/>
    </xf>
    <xf numFmtId="0" fontId="13" fillId="10" borderId="6" xfId="0" applyFont="1" applyFill="1" applyBorder="1" applyAlignment="1">
      <alignment horizontal="center" textRotation="90" wrapText="1"/>
    </xf>
    <xf numFmtId="0" fontId="13" fillId="6" borderId="6" xfId="0" applyFont="1" applyFill="1" applyBorder="1" applyAlignment="1">
      <alignment horizontal="center" textRotation="90" wrapText="1"/>
    </xf>
    <xf numFmtId="0" fontId="13" fillId="18" borderId="6" xfId="0" applyFont="1" applyFill="1" applyBorder="1" applyAlignment="1">
      <alignment horizontal="center" textRotation="90" wrapText="1"/>
    </xf>
    <xf numFmtId="0" fontId="13" fillId="12" borderId="6" xfId="0" applyFont="1" applyFill="1" applyBorder="1" applyAlignment="1">
      <alignment horizontal="center" textRotation="90" wrapText="1"/>
    </xf>
    <xf numFmtId="0" fontId="13" fillId="19" borderId="6" xfId="0" applyFont="1" applyFill="1" applyBorder="1" applyAlignment="1">
      <alignment horizontal="center" textRotation="90" wrapText="1"/>
    </xf>
    <xf numFmtId="0" fontId="3" fillId="16" borderId="5" xfId="0" applyFont="1" applyFill="1" applyBorder="1" applyAlignment="1">
      <alignment horizontal="center" vertical="center"/>
    </xf>
    <xf numFmtId="0" fontId="2" fillId="0" borderId="0" xfId="0" applyFont="1"/>
    <xf numFmtId="0" fontId="13" fillId="0" borderId="8" xfId="0" applyFont="1" applyBorder="1" applyAlignment="1">
      <alignment horizontal="center" textRotation="90"/>
    </xf>
    <xf numFmtId="0" fontId="1" fillId="0" borderId="34" xfId="0" applyFont="1" applyBorder="1" applyAlignment="1">
      <alignment horizontal="center" vertical="center"/>
    </xf>
    <xf numFmtId="0" fontId="4" fillId="0" borderId="39" xfId="0" applyFont="1" applyBorder="1"/>
    <xf numFmtId="0" fontId="3" fillId="0" borderId="34" xfId="0" applyFont="1" applyBorder="1" applyAlignment="1">
      <alignment horizontal="center" vertical="center"/>
    </xf>
    <xf numFmtId="0" fontId="3" fillId="0" borderId="46" xfId="0" applyFont="1" applyBorder="1" applyAlignment="1">
      <alignment horizontal="center" vertical="center"/>
    </xf>
    <xf numFmtId="0" fontId="9" fillId="0" borderId="28" xfId="0" applyFont="1" applyBorder="1" applyAlignment="1">
      <alignment horizontal="center" vertical="center"/>
    </xf>
    <xf numFmtId="0" fontId="4" fillId="0" borderId="29" xfId="0" applyFont="1" applyBorder="1"/>
    <xf numFmtId="0" fontId="4" fillId="0" borderId="30" xfId="0" applyFont="1" applyBorder="1"/>
    <xf numFmtId="0" fontId="13" fillId="10" borderId="31" xfId="0" applyFont="1" applyFill="1" applyBorder="1" applyAlignment="1">
      <alignment horizontal="center" vertical="center" wrapText="1"/>
    </xf>
    <xf numFmtId="0" fontId="4" fillId="0" borderId="32" xfId="0" applyFont="1" applyBorder="1"/>
    <xf numFmtId="0" fontId="4" fillId="0" borderId="33" xfId="0" applyFont="1" applyBorder="1"/>
    <xf numFmtId="0" fontId="1" fillId="0" borderId="35" xfId="0" applyFont="1" applyBorder="1" applyAlignment="1">
      <alignment horizontal="center" vertical="center"/>
    </xf>
    <xf numFmtId="0" fontId="4" fillId="0" borderId="35" xfId="0" applyFont="1" applyBorder="1"/>
    <xf numFmtId="0" fontId="4" fillId="0" borderId="36" xfId="0" applyFont="1" applyBorder="1"/>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4" fillId="0" borderId="40" xfId="0" applyFont="1" applyBorder="1"/>
    <xf numFmtId="0" fontId="3" fillId="10" borderId="43" xfId="0" applyFont="1" applyFill="1" applyBorder="1" applyAlignment="1">
      <alignment horizontal="center" vertical="center" wrapText="1"/>
    </xf>
    <xf numFmtId="0" fontId="4" fillId="0" borderId="44" xfId="0" applyFont="1" applyBorder="1"/>
    <xf numFmtId="0" fontId="4" fillId="0" borderId="45" xfId="0" applyFont="1" applyBorder="1"/>
    <xf numFmtId="0" fontId="3" fillId="0" borderId="13" xfId="0" applyFont="1" applyBorder="1" applyAlignment="1">
      <alignment horizontal="center" vertical="center"/>
    </xf>
    <xf numFmtId="0" fontId="3" fillId="0" borderId="47" xfId="0" applyFont="1" applyBorder="1" applyAlignment="1">
      <alignment horizontal="center" vertical="center"/>
    </xf>
    <xf numFmtId="0" fontId="3" fillId="0" borderId="35"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10" borderId="2" xfId="0" applyFont="1" applyFill="1" applyBorder="1" applyAlignment="1">
      <alignment horizontal="center" vertical="center" wrapText="1"/>
    </xf>
    <xf numFmtId="0" fontId="3" fillId="0" borderId="14" xfId="0" applyFont="1" applyBorder="1" applyAlignment="1">
      <alignment horizontal="center" vertical="center"/>
    </xf>
    <xf numFmtId="0" fontId="10" fillId="10" borderId="31" xfId="0" applyFont="1" applyFill="1" applyBorder="1" applyAlignment="1">
      <alignment horizontal="center" vertical="center" wrapText="1"/>
    </xf>
    <xf numFmtId="0" fontId="4" fillId="0" borderId="48" xfId="0" applyFont="1" applyBorder="1"/>
    <xf numFmtId="0" fontId="3" fillId="0" borderId="37" xfId="0" applyFont="1" applyBorder="1" applyAlignment="1">
      <alignment horizontal="center"/>
    </xf>
    <xf numFmtId="0" fontId="13" fillId="0" borderId="38" xfId="0" applyFont="1" applyBorder="1" applyAlignment="1">
      <alignment horizontal="center" vertical="center"/>
    </xf>
    <xf numFmtId="0" fontId="3" fillId="0" borderId="35" xfId="0" applyFont="1" applyBorder="1" applyAlignment="1">
      <alignment horizontal="center"/>
    </xf>
    <xf numFmtId="0" fontId="3" fillId="20" borderId="2" xfId="0" applyFont="1" applyFill="1" applyBorder="1" applyAlignment="1">
      <alignment horizontal="center" vertical="center" wrapText="1"/>
    </xf>
    <xf numFmtId="0" fontId="1" fillId="5" borderId="49" xfId="0" applyFont="1" applyFill="1" applyBorder="1" applyAlignment="1">
      <alignment horizontal="center"/>
    </xf>
    <xf numFmtId="0" fontId="3" fillId="0" borderId="13" xfId="0" applyFont="1" applyBorder="1" applyAlignment="1">
      <alignment horizontal="center"/>
    </xf>
    <xf numFmtId="0" fontId="13" fillId="0" borderId="47" xfId="0" applyFont="1" applyBorder="1" applyAlignment="1">
      <alignment horizontal="center" vertical="center"/>
    </xf>
    <xf numFmtId="0" fontId="3" fillId="0" borderId="14" xfId="0" applyFont="1" applyBorder="1" applyAlignment="1">
      <alignment horizontal="center"/>
    </xf>
    <xf numFmtId="0" fontId="5" fillId="4" borderId="2" xfId="0" applyFont="1" applyFill="1" applyBorder="1" applyAlignment="1">
      <alignment horizontal="center" vertical="center"/>
    </xf>
    <xf numFmtId="0" fontId="3" fillId="0" borderId="0" xfId="0" applyFont="1" applyAlignment="1">
      <alignment horizontal="center" vertical="center"/>
    </xf>
    <xf numFmtId="0" fontId="3" fillId="4" borderId="2" xfId="0" applyFont="1" applyFill="1" applyBorder="1" applyAlignment="1">
      <alignment horizontal="center" vertical="center" wrapText="1"/>
    </xf>
    <xf numFmtId="0" fontId="3" fillId="10" borderId="50" xfId="0" applyFont="1" applyFill="1" applyBorder="1" applyAlignment="1">
      <alignment horizontal="center"/>
    </xf>
    <xf numFmtId="0" fontId="4" fillId="0" borderId="51" xfId="0" applyFont="1" applyBorder="1"/>
    <xf numFmtId="0" fontId="4" fillId="0" borderId="52" xfId="0" applyFont="1" applyBorder="1"/>
    <xf numFmtId="0" fontId="3" fillId="10" borderId="53" xfId="0" applyFont="1" applyFill="1" applyBorder="1" applyAlignment="1">
      <alignment horizontal="center"/>
    </xf>
    <xf numFmtId="0" fontId="4" fillId="0" borderId="54" xfId="0" applyFont="1" applyBorder="1"/>
    <xf numFmtId="0" fontId="2" fillId="0" borderId="3" xfId="0" applyFont="1" applyBorder="1" applyAlignment="1">
      <alignment horizontal="center"/>
    </xf>
    <xf numFmtId="0" fontId="3" fillId="10" borderId="2" xfId="0" applyFont="1" applyFill="1" applyBorder="1" applyAlignment="1">
      <alignment horizontal="center"/>
    </xf>
    <xf numFmtId="0" fontId="3" fillId="4"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3" Type="http://schemas.openxmlformats.org/officeDocument/2006/relationships/image" Target="../media/image2.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3.jp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7.png"/></Relationships>
</file>

<file path=xl/drawings/_rels/drawing6.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8.png"/></Relationships>
</file>

<file path=xl/drawings/_rels/drawing7.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oneCellAnchor>
    <xdr:from>
      <xdr:col>0</xdr:col>
      <xdr:colOff>3276600</xdr:colOff>
      <xdr:row>5</xdr:row>
      <xdr:rowOff>104775</xdr:rowOff>
    </xdr:from>
    <xdr:ext cx="276225" cy="428625"/>
    <xdr:sp macro="" textlink="">
      <xdr:nvSpPr>
        <xdr:cNvPr id="3"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3276600</xdr:colOff>
      <xdr:row>5</xdr:row>
      <xdr:rowOff>104775</xdr:rowOff>
    </xdr:from>
    <xdr:ext cx="276225" cy="428625"/>
    <xdr:sp macro="" textlink="">
      <xdr:nvSpPr>
        <xdr:cNvPr id="2"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247650</xdr:colOff>
      <xdr:row>5</xdr:row>
      <xdr:rowOff>152400</xdr:rowOff>
    </xdr:from>
    <xdr:ext cx="276225" cy="495300"/>
    <xdr:sp macro="" textlink="">
      <xdr:nvSpPr>
        <xdr:cNvPr id="4" name="Shape 4"/>
        <xdr:cNvSpPr/>
      </xdr:nvSpPr>
      <xdr:spPr>
        <a:xfrm>
          <a:off x="5212650" y="3537113"/>
          <a:ext cx="266700" cy="4857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3276600</xdr:colOff>
      <xdr:row>5</xdr:row>
      <xdr:rowOff>104775</xdr:rowOff>
    </xdr:from>
    <xdr:ext cx="276225" cy="428625"/>
    <xdr:sp macro="" textlink="">
      <xdr:nvSpPr>
        <xdr:cNvPr id="5"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247650</xdr:colOff>
      <xdr:row>5</xdr:row>
      <xdr:rowOff>152400</xdr:rowOff>
    </xdr:from>
    <xdr:ext cx="276225" cy="495300"/>
    <xdr:sp macro="" textlink="">
      <xdr:nvSpPr>
        <xdr:cNvPr id="6" name="Shape 4"/>
        <xdr:cNvSpPr/>
      </xdr:nvSpPr>
      <xdr:spPr>
        <a:xfrm>
          <a:off x="5212650" y="3537113"/>
          <a:ext cx="266700" cy="4857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3295650</xdr:colOff>
      <xdr:row>1</xdr:row>
      <xdr:rowOff>123825</xdr:rowOff>
    </xdr:from>
    <xdr:ext cx="257175" cy="409575"/>
    <xdr:sp macro="" textlink="">
      <xdr:nvSpPr>
        <xdr:cNvPr id="7" name="Shape 5"/>
        <xdr:cNvSpPr/>
      </xdr:nvSpPr>
      <xdr:spPr>
        <a:xfrm>
          <a:off x="5222175" y="3579975"/>
          <a:ext cx="247650" cy="4000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3295650</xdr:colOff>
      <xdr:row>1</xdr:row>
      <xdr:rowOff>123825</xdr:rowOff>
    </xdr:from>
    <xdr:ext cx="257175" cy="409575"/>
    <xdr:sp macro="" textlink="">
      <xdr:nvSpPr>
        <xdr:cNvPr id="8" name="Shape 5"/>
        <xdr:cNvSpPr/>
      </xdr:nvSpPr>
      <xdr:spPr>
        <a:xfrm>
          <a:off x="5222175" y="3579975"/>
          <a:ext cx="247650" cy="4000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266700</xdr:colOff>
      <xdr:row>1</xdr:row>
      <xdr:rowOff>171450</xdr:rowOff>
    </xdr:from>
    <xdr:ext cx="257175" cy="476250"/>
    <xdr:sp macro="" textlink="">
      <xdr:nvSpPr>
        <xdr:cNvPr id="9" name="Shape 6"/>
        <xdr:cNvSpPr/>
      </xdr:nvSpPr>
      <xdr:spPr>
        <a:xfrm>
          <a:off x="5222175" y="3546638"/>
          <a:ext cx="247650"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3295650</xdr:colOff>
      <xdr:row>1</xdr:row>
      <xdr:rowOff>123825</xdr:rowOff>
    </xdr:from>
    <xdr:ext cx="257175" cy="409575"/>
    <xdr:sp macro="" textlink="">
      <xdr:nvSpPr>
        <xdr:cNvPr id="10" name="Shape 5"/>
        <xdr:cNvSpPr/>
      </xdr:nvSpPr>
      <xdr:spPr>
        <a:xfrm>
          <a:off x="5222175" y="3579975"/>
          <a:ext cx="247650" cy="4000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266700</xdr:colOff>
      <xdr:row>1</xdr:row>
      <xdr:rowOff>171450</xdr:rowOff>
    </xdr:from>
    <xdr:ext cx="257175" cy="476250"/>
    <xdr:sp macro="" textlink="">
      <xdr:nvSpPr>
        <xdr:cNvPr id="11" name="Shape 6"/>
        <xdr:cNvSpPr/>
      </xdr:nvSpPr>
      <xdr:spPr>
        <a:xfrm>
          <a:off x="5222175" y="3546638"/>
          <a:ext cx="247650"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3276600</xdr:colOff>
      <xdr:row>5</xdr:row>
      <xdr:rowOff>104775</xdr:rowOff>
    </xdr:from>
    <xdr:ext cx="276225" cy="428625"/>
    <xdr:sp macro="" textlink="">
      <xdr:nvSpPr>
        <xdr:cNvPr id="12"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3276600</xdr:colOff>
      <xdr:row>5</xdr:row>
      <xdr:rowOff>104775</xdr:rowOff>
    </xdr:from>
    <xdr:ext cx="276225" cy="428625"/>
    <xdr:sp macro="" textlink="">
      <xdr:nvSpPr>
        <xdr:cNvPr id="13"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3276600</xdr:colOff>
      <xdr:row>5</xdr:row>
      <xdr:rowOff>104775</xdr:rowOff>
    </xdr:from>
    <xdr:ext cx="276225" cy="428625"/>
    <xdr:sp macro="" textlink="">
      <xdr:nvSpPr>
        <xdr:cNvPr id="14"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3276600</xdr:colOff>
      <xdr:row>5</xdr:row>
      <xdr:rowOff>104775</xdr:rowOff>
    </xdr:from>
    <xdr:ext cx="276225" cy="428625"/>
    <xdr:sp macro="" textlink="">
      <xdr:nvSpPr>
        <xdr:cNvPr id="15"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3276600</xdr:colOff>
      <xdr:row>5</xdr:row>
      <xdr:rowOff>104775</xdr:rowOff>
    </xdr:from>
    <xdr:ext cx="276225" cy="428625"/>
    <xdr:sp macro="" textlink="">
      <xdr:nvSpPr>
        <xdr:cNvPr id="16"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247650</xdr:colOff>
      <xdr:row>5</xdr:row>
      <xdr:rowOff>152400</xdr:rowOff>
    </xdr:from>
    <xdr:ext cx="276225" cy="495300"/>
    <xdr:sp macro="" textlink="">
      <xdr:nvSpPr>
        <xdr:cNvPr id="17" name="Shape 4"/>
        <xdr:cNvSpPr/>
      </xdr:nvSpPr>
      <xdr:spPr>
        <a:xfrm>
          <a:off x="5212650" y="3537113"/>
          <a:ext cx="266700" cy="4857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3276600</xdr:colOff>
      <xdr:row>5</xdr:row>
      <xdr:rowOff>104775</xdr:rowOff>
    </xdr:from>
    <xdr:ext cx="276225" cy="428625"/>
    <xdr:sp macro="" textlink="">
      <xdr:nvSpPr>
        <xdr:cNvPr id="18"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247650</xdr:colOff>
      <xdr:row>5</xdr:row>
      <xdr:rowOff>152400</xdr:rowOff>
    </xdr:from>
    <xdr:ext cx="276225" cy="495300"/>
    <xdr:sp macro="" textlink="">
      <xdr:nvSpPr>
        <xdr:cNvPr id="19" name="Shape 4"/>
        <xdr:cNvSpPr/>
      </xdr:nvSpPr>
      <xdr:spPr>
        <a:xfrm>
          <a:off x="5212650" y="3537113"/>
          <a:ext cx="266700" cy="4857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3295650</xdr:colOff>
      <xdr:row>1</xdr:row>
      <xdr:rowOff>123825</xdr:rowOff>
    </xdr:from>
    <xdr:ext cx="257175" cy="409575"/>
    <xdr:sp macro="" textlink="">
      <xdr:nvSpPr>
        <xdr:cNvPr id="20" name="Shape 5"/>
        <xdr:cNvSpPr/>
      </xdr:nvSpPr>
      <xdr:spPr>
        <a:xfrm>
          <a:off x="5222175" y="3579975"/>
          <a:ext cx="247650" cy="4000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3295650</xdr:colOff>
      <xdr:row>1</xdr:row>
      <xdr:rowOff>123825</xdr:rowOff>
    </xdr:from>
    <xdr:ext cx="257175" cy="409575"/>
    <xdr:sp macro="" textlink="">
      <xdr:nvSpPr>
        <xdr:cNvPr id="21" name="Shape 5"/>
        <xdr:cNvSpPr/>
      </xdr:nvSpPr>
      <xdr:spPr>
        <a:xfrm>
          <a:off x="5222175" y="3579975"/>
          <a:ext cx="247650" cy="4000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266700</xdr:colOff>
      <xdr:row>1</xdr:row>
      <xdr:rowOff>171450</xdr:rowOff>
    </xdr:from>
    <xdr:ext cx="257175" cy="476250"/>
    <xdr:sp macro="" textlink="">
      <xdr:nvSpPr>
        <xdr:cNvPr id="22" name="Shape 6"/>
        <xdr:cNvSpPr/>
      </xdr:nvSpPr>
      <xdr:spPr>
        <a:xfrm>
          <a:off x="5222175" y="3546638"/>
          <a:ext cx="247650"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3295650</xdr:colOff>
      <xdr:row>1</xdr:row>
      <xdr:rowOff>123825</xdr:rowOff>
    </xdr:from>
    <xdr:ext cx="257175" cy="409575"/>
    <xdr:sp macro="" textlink="">
      <xdr:nvSpPr>
        <xdr:cNvPr id="23" name="Shape 5"/>
        <xdr:cNvSpPr/>
      </xdr:nvSpPr>
      <xdr:spPr>
        <a:xfrm>
          <a:off x="5222175" y="3579975"/>
          <a:ext cx="247650" cy="4000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266700</xdr:colOff>
      <xdr:row>1</xdr:row>
      <xdr:rowOff>171450</xdr:rowOff>
    </xdr:from>
    <xdr:ext cx="257175" cy="476250"/>
    <xdr:sp macro="" textlink="">
      <xdr:nvSpPr>
        <xdr:cNvPr id="24" name="Shape 6"/>
        <xdr:cNvSpPr/>
      </xdr:nvSpPr>
      <xdr:spPr>
        <a:xfrm>
          <a:off x="5222175" y="3546638"/>
          <a:ext cx="247650"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3276600</xdr:colOff>
      <xdr:row>5</xdr:row>
      <xdr:rowOff>104775</xdr:rowOff>
    </xdr:from>
    <xdr:ext cx="276225" cy="428625"/>
    <xdr:sp macro="" textlink="">
      <xdr:nvSpPr>
        <xdr:cNvPr id="25"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3276600</xdr:colOff>
      <xdr:row>5</xdr:row>
      <xdr:rowOff>104775</xdr:rowOff>
    </xdr:from>
    <xdr:ext cx="276225" cy="428625"/>
    <xdr:sp macro="" textlink="">
      <xdr:nvSpPr>
        <xdr:cNvPr id="26"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3276600</xdr:colOff>
      <xdr:row>5</xdr:row>
      <xdr:rowOff>104775</xdr:rowOff>
    </xdr:from>
    <xdr:ext cx="276225" cy="428625"/>
    <xdr:sp macro="" textlink="">
      <xdr:nvSpPr>
        <xdr:cNvPr id="27"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3267075</xdr:colOff>
      <xdr:row>5</xdr:row>
      <xdr:rowOff>95250</xdr:rowOff>
    </xdr:from>
    <xdr:ext cx="285750" cy="438150"/>
    <xdr:sp macro="" textlink="">
      <xdr:nvSpPr>
        <xdr:cNvPr id="28" name="Shape 7"/>
        <xdr:cNvSpPr/>
      </xdr:nvSpPr>
      <xdr:spPr>
        <a:xfrm>
          <a:off x="5207888" y="3565688"/>
          <a:ext cx="276225" cy="4286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3267075</xdr:colOff>
      <xdr:row>5</xdr:row>
      <xdr:rowOff>95250</xdr:rowOff>
    </xdr:from>
    <xdr:ext cx="285750" cy="438150"/>
    <xdr:sp macro="" textlink="">
      <xdr:nvSpPr>
        <xdr:cNvPr id="29" name="Shape 7"/>
        <xdr:cNvSpPr/>
      </xdr:nvSpPr>
      <xdr:spPr>
        <a:xfrm>
          <a:off x="5207888" y="3565688"/>
          <a:ext cx="276225" cy="4286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238125</xdr:colOff>
      <xdr:row>5</xdr:row>
      <xdr:rowOff>142875</xdr:rowOff>
    </xdr:from>
    <xdr:ext cx="285750" cy="504825"/>
    <xdr:sp macro="" textlink="">
      <xdr:nvSpPr>
        <xdr:cNvPr id="30" name="Shape 8"/>
        <xdr:cNvSpPr/>
      </xdr:nvSpPr>
      <xdr:spPr>
        <a:xfrm>
          <a:off x="5207888" y="3532350"/>
          <a:ext cx="276225" cy="4953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3267075</xdr:colOff>
      <xdr:row>5</xdr:row>
      <xdr:rowOff>95250</xdr:rowOff>
    </xdr:from>
    <xdr:ext cx="285750" cy="438150"/>
    <xdr:sp macro="" textlink="">
      <xdr:nvSpPr>
        <xdr:cNvPr id="31" name="Shape 7"/>
        <xdr:cNvSpPr/>
      </xdr:nvSpPr>
      <xdr:spPr>
        <a:xfrm>
          <a:off x="5207888" y="3565688"/>
          <a:ext cx="276225" cy="4286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238125</xdr:colOff>
      <xdr:row>5</xdr:row>
      <xdr:rowOff>142875</xdr:rowOff>
    </xdr:from>
    <xdr:ext cx="285750" cy="504825"/>
    <xdr:sp macro="" textlink="">
      <xdr:nvSpPr>
        <xdr:cNvPr id="32" name="Shape 8"/>
        <xdr:cNvSpPr/>
      </xdr:nvSpPr>
      <xdr:spPr>
        <a:xfrm>
          <a:off x="5207888" y="3532350"/>
          <a:ext cx="276225" cy="4953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3286125</xdr:colOff>
      <xdr:row>1</xdr:row>
      <xdr:rowOff>114300</xdr:rowOff>
    </xdr:from>
    <xdr:ext cx="266700" cy="419100"/>
    <xdr:sp macro="" textlink="">
      <xdr:nvSpPr>
        <xdr:cNvPr id="33" name="Shape 9"/>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3286125</xdr:colOff>
      <xdr:row>1</xdr:row>
      <xdr:rowOff>114300</xdr:rowOff>
    </xdr:from>
    <xdr:ext cx="266700" cy="419100"/>
    <xdr:sp macro="" textlink="">
      <xdr:nvSpPr>
        <xdr:cNvPr id="34" name="Shape 9"/>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257175</xdr:colOff>
      <xdr:row>1</xdr:row>
      <xdr:rowOff>161925</xdr:rowOff>
    </xdr:from>
    <xdr:ext cx="266700" cy="485775"/>
    <xdr:sp macro="" textlink="">
      <xdr:nvSpPr>
        <xdr:cNvPr id="35" name="Shape 10"/>
        <xdr:cNvSpPr/>
      </xdr:nvSpPr>
      <xdr:spPr>
        <a:xfrm>
          <a:off x="5217413" y="3541875"/>
          <a:ext cx="257175"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3286125</xdr:colOff>
      <xdr:row>1</xdr:row>
      <xdr:rowOff>114300</xdr:rowOff>
    </xdr:from>
    <xdr:ext cx="266700" cy="419100"/>
    <xdr:sp macro="" textlink="">
      <xdr:nvSpPr>
        <xdr:cNvPr id="36" name="Shape 9"/>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257175</xdr:colOff>
      <xdr:row>1</xdr:row>
      <xdr:rowOff>161925</xdr:rowOff>
    </xdr:from>
    <xdr:ext cx="266700" cy="485775"/>
    <xdr:sp macro="" textlink="">
      <xdr:nvSpPr>
        <xdr:cNvPr id="37" name="Shape 10"/>
        <xdr:cNvSpPr/>
      </xdr:nvSpPr>
      <xdr:spPr>
        <a:xfrm>
          <a:off x="5217413" y="3541875"/>
          <a:ext cx="257175"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3267075</xdr:colOff>
      <xdr:row>5</xdr:row>
      <xdr:rowOff>95250</xdr:rowOff>
    </xdr:from>
    <xdr:ext cx="285750" cy="438150"/>
    <xdr:sp macro="" textlink="">
      <xdr:nvSpPr>
        <xdr:cNvPr id="38" name="Shape 7"/>
        <xdr:cNvSpPr/>
      </xdr:nvSpPr>
      <xdr:spPr>
        <a:xfrm>
          <a:off x="5207888" y="3565688"/>
          <a:ext cx="276225" cy="4286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3267075</xdr:colOff>
      <xdr:row>5</xdr:row>
      <xdr:rowOff>95250</xdr:rowOff>
    </xdr:from>
    <xdr:ext cx="285750" cy="438150"/>
    <xdr:sp macro="" textlink="">
      <xdr:nvSpPr>
        <xdr:cNvPr id="39" name="Shape 7"/>
        <xdr:cNvSpPr/>
      </xdr:nvSpPr>
      <xdr:spPr>
        <a:xfrm>
          <a:off x="5207888" y="3565688"/>
          <a:ext cx="276225" cy="4286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3267075</xdr:colOff>
      <xdr:row>5</xdr:row>
      <xdr:rowOff>95250</xdr:rowOff>
    </xdr:from>
    <xdr:ext cx="285750" cy="438150"/>
    <xdr:sp macro="" textlink="">
      <xdr:nvSpPr>
        <xdr:cNvPr id="40" name="Shape 7"/>
        <xdr:cNvSpPr/>
      </xdr:nvSpPr>
      <xdr:spPr>
        <a:xfrm>
          <a:off x="5207888" y="3565688"/>
          <a:ext cx="276225" cy="4286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3267075</xdr:colOff>
      <xdr:row>5</xdr:row>
      <xdr:rowOff>95250</xdr:rowOff>
    </xdr:from>
    <xdr:ext cx="285750" cy="438150"/>
    <xdr:sp macro="" textlink="">
      <xdr:nvSpPr>
        <xdr:cNvPr id="41" name="Shape 7"/>
        <xdr:cNvSpPr/>
      </xdr:nvSpPr>
      <xdr:spPr>
        <a:xfrm>
          <a:off x="5207888" y="3565688"/>
          <a:ext cx="276225" cy="4286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3267075</xdr:colOff>
      <xdr:row>5</xdr:row>
      <xdr:rowOff>95250</xdr:rowOff>
    </xdr:from>
    <xdr:ext cx="285750" cy="438150"/>
    <xdr:sp macro="" textlink="">
      <xdr:nvSpPr>
        <xdr:cNvPr id="42" name="Shape 7"/>
        <xdr:cNvSpPr/>
      </xdr:nvSpPr>
      <xdr:spPr>
        <a:xfrm>
          <a:off x="5207888" y="3565688"/>
          <a:ext cx="276225" cy="4286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238125</xdr:colOff>
      <xdr:row>5</xdr:row>
      <xdr:rowOff>142875</xdr:rowOff>
    </xdr:from>
    <xdr:ext cx="285750" cy="504825"/>
    <xdr:sp macro="" textlink="">
      <xdr:nvSpPr>
        <xdr:cNvPr id="43" name="Shape 8"/>
        <xdr:cNvSpPr/>
      </xdr:nvSpPr>
      <xdr:spPr>
        <a:xfrm>
          <a:off x="5207888" y="3532350"/>
          <a:ext cx="276225" cy="4953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3267075</xdr:colOff>
      <xdr:row>5</xdr:row>
      <xdr:rowOff>95250</xdr:rowOff>
    </xdr:from>
    <xdr:ext cx="285750" cy="438150"/>
    <xdr:sp macro="" textlink="">
      <xdr:nvSpPr>
        <xdr:cNvPr id="44" name="Shape 7"/>
        <xdr:cNvSpPr/>
      </xdr:nvSpPr>
      <xdr:spPr>
        <a:xfrm>
          <a:off x="5207888" y="3565688"/>
          <a:ext cx="276225" cy="4286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238125</xdr:colOff>
      <xdr:row>5</xdr:row>
      <xdr:rowOff>142875</xdr:rowOff>
    </xdr:from>
    <xdr:ext cx="285750" cy="504825"/>
    <xdr:sp macro="" textlink="">
      <xdr:nvSpPr>
        <xdr:cNvPr id="45" name="Shape 8"/>
        <xdr:cNvSpPr/>
      </xdr:nvSpPr>
      <xdr:spPr>
        <a:xfrm>
          <a:off x="5207888" y="3532350"/>
          <a:ext cx="276225" cy="4953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3286125</xdr:colOff>
      <xdr:row>1</xdr:row>
      <xdr:rowOff>114300</xdr:rowOff>
    </xdr:from>
    <xdr:ext cx="266700" cy="419100"/>
    <xdr:sp macro="" textlink="">
      <xdr:nvSpPr>
        <xdr:cNvPr id="46" name="Shape 9"/>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257175</xdr:colOff>
      <xdr:row>1</xdr:row>
      <xdr:rowOff>161925</xdr:rowOff>
    </xdr:from>
    <xdr:ext cx="266700" cy="485775"/>
    <xdr:sp macro="" textlink="">
      <xdr:nvSpPr>
        <xdr:cNvPr id="47" name="Shape 10"/>
        <xdr:cNvSpPr/>
      </xdr:nvSpPr>
      <xdr:spPr>
        <a:xfrm>
          <a:off x="5217413" y="3541875"/>
          <a:ext cx="257175"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1</xdr:col>
      <xdr:colOff>257175</xdr:colOff>
      <xdr:row>1</xdr:row>
      <xdr:rowOff>161925</xdr:rowOff>
    </xdr:from>
    <xdr:ext cx="266700" cy="495300"/>
    <xdr:sp macro="" textlink="">
      <xdr:nvSpPr>
        <xdr:cNvPr id="48" name="Shape 11"/>
        <xdr:cNvSpPr/>
      </xdr:nvSpPr>
      <xdr:spPr>
        <a:xfrm>
          <a:off x="5217413" y="3537113"/>
          <a:ext cx="257175" cy="4857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3267075</xdr:colOff>
      <xdr:row>5</xdr:row>
      <xdr:rowOff>95250</xdr:rowOff>
    </xdr:from>
    <xdr:ext cx="285750" cy="438150"/>
    <xdr:sp macro="" textlink="">
      <xdr:nvSpPr>
        <xdr:cNvPr id="49" name="Shape 7"/>
        <xdr:cNvSpPr/>
      </xdr:nvSpPr>
      <xdr:spPr>
        <a:xfrm>
          <a:off x="5207888" y="3565688"/>
          <a:ext cx="276225" cy="4286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3267075</xdr:colOff>
      <xdr:row>5</xdr:row>
      <xdr:rowOff>95250</xdr:rowOff>
    </xdr:from>
    <xdr:ext cx="285750" cy="438150"/>
    <xdr:sp macro="" textlink="">
      <xdr:nvSpPr>
        <xdr:cNvPr id="50" name="Shape 7"/>
        <xdr:cNvSpPr/>
      </xdr:nvSpPr>
      <xdr:spPr>
        <a:xfrm>
          <a:off x="5207888" y="3565688"/>
          <a:ext cx="276225" cy="4286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3267075</xdr:colOff>
      <xdr:row>5</xdr:row>
      <xdr:rowOff>95250</xdr:rowOff>
    </xdr:from>
    <xdr:ext cx="285750" cy="438150"/>
    <xdr:sp macro="" textlink="">
      <xdr:nvSpPr>
        <xdr:cNvPr id="51" name="Shape 7"/>
        <xdr:cNvSpPr/>
      </xdr:nvSpPr>
      <xdr:spPr>
        <a:xfrm>
          <a:off x="5207888" y="3565688"/>
          <a:ext cx="276225" cy="4286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7886700</xdr:colOff>
      <xdr:row>7</xdr:row>
      <xdr:rowOff>419100</xdr:rowOff>
    </xdr:from>
    <xdr:ext cx="0" cy="0"/>
    <xdr:pic>
      <xdr:nvPicPr>
        <xdr:cNvPr id="5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7</xdr:row>
      <xdr:rowOff>419100</xdr:rowOff>
    </xdr:from>
    <xdr:ext cx="0" cy="0"/>
    <xdr:pic>
      <xdr:nvPicPr>
        <xdr:cNvPr id="53"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7</xdr:row>
      <xdr:rowOff>0</xdr:rowOff>
    </xdr:from>
    <xdr:ext cx="0" cy="0"/>
    <xdr:pic>
      <xdr:nvPicPr>
        <xdr:cNvPr id="54"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5</xdr:row>
      <xdr:rowOff>0</xdr:rowOff>
    </xdr:from>
    <xdr:ext cx="0" cy="0"/>
    <xdr:pic>
      <xdr:nvPicPr>
        <xdr:cNvPr id="55"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5</xdr:row>
      <xdr:rowOff>0</xdr:rowOff>
    </xdr:from>
    <xdr:ext cx="0" cy="0"/>
    <xdr:pic>
      <xdr:nvPicPr>
        <xdr:cNvPr id="56"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5</xdr:row>
      <xdr:rowOff>0</xdr:rowOff>
    </xdr:from>
    <xdr:ext cx="0" cy="0"/>
    <xdr:pic>
      <xdr:nvPicPr>
        <xdr:cNvPr id="57"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5</xdr:row>
      <xdr:rowOff>0</xdr:rowOff>
    </xdr:from>
    <xdr:ext cx="0" cy="0"/>
    <xdr:pic>
      <xdr:nvPicPr>
        <xdr:cNvPr id="58"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5</xdr:row>
      <xdr:rowOff>0</xdr:rowOff>
    </xdr:from>
    <xdr:ext cx="0" cy="0"/>
    <xdr:pic>
      <xdr:nvPicPr>
        <xdr:cNvPr id="59"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5</xdr:row>
      <xdr:rowOff>0</xdr:rowOff>
    </xdr:from>
    <xdr:ext cx="0" cy="0"/>
    <xdr:pic>
      <xdr:nvPicPr>
        <xdr:cNvPr id="60"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7</xdr:row>
      <xdr:rowOff>419100</xdr:rowOff>
    </xdr:from>
    <xdr:ext cx="0" cy="0"/>
    <xdr:pic>
      <xdr:nvPicPr>
        <xdr:cNvPr id="61"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7</xdr:row>
      <xdr:rowOff>419100</xdr:rowOff>
    </xdr:from>
    <xdr:ext cx="0" cy="0"/>
    <xdr:pic>
      <xdr:nvPicPr>
        <xdr:cNvPr id="6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7</xdr:row>
      <xdr:rowOff>0</xdr:rowOff>
    </xdr:from>
    <xdr:ext cx="0" cy="0"/>
    <xdr:pic>
      <xdr:nvPicPr>
        <xdr:cNvPr id="63"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5</xdr:row>
      <xdr:rowOff>0</xdr:rowOff>
    </xdr:from>
    <xdr:ext cx="0" cy="0"/>
    <xdr:pic>
      <xdr:nvPicPr>
        <xdr:cNvPr id="64"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5</xdr:row>
      <xdr:rowOff>0</xdr:rowOff>
    </xdr:from>
    <xdr:ext cx="0" cy="0"/>
    <xdr:pic>
      <xdr:nvPicPr>
        <xdr:cNvPr id="65"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5</xdr:row>
      <xdr:rowOff>0</xdr:rowOff>
    </xdr:from>
    <xdr:ext cx="0" cy="0"/>
    <xdr:pic>
      <xdr:nvPicPr>
        <xdr:cNvPr id="66"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5</xdr:row>
      <xdr:rowOff>0</xdr:rowOff>
    </xdr:from>
    <xdr:ext cx="0" cy="0"/>
    <xdr:pic>
      <xdr:nvPicPr>
        <xdr:cNvPr id="67"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5</xdr:row>
      <xdr:rowOff>0</xdr:rowOff>
    </xdr:from>
    <xdr:ext cx="0" cy="0"/>
    <xdr:pic>
      <xdr:nvPicPr>
        <xdr:cNvPr id="68"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5</xdr:row>
      <xdr:rowOff>0</xdr:rowOff>
    </xdr:from>
    <xdr:ext cx="0" cy="0"/>
    <xdr:pic>
      <xdr:nvPicPr>
        <xdr:cNvPr id="69"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7</xdr:row>
      <xdr:rowOff>419100</xdr:rowOff>
    </xdr:from>
    <xdr:ext cx="0" cy="0"/>
    <xdr:pic>
      <xdr:nvPicPr>
        <xdr:cNvPr id="70"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7</xdr:row>
      <xdr:rowOff>419100</xdr:rowOff>
    </xdr:from>
    <xdr:ext cx="0" cy="0"/>
    <xdr:pic>
      <xdr:nvPicPr>
        <xdr:cNvPr id="71"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7</xdr:row>
      <xdr:rowOff>0</xdr:rowOff>
    </xdr:from>
    <xdr:ext cx="0" cy="0"/>
    <xdr:pic>
      <xdr:nvPicPr>
        <xdr:cNvPr id="7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5</xdr:row>
      <xdr:rowOff>0</xdr:rowOff>
    </xdr:from>
    <xdr:ext cx="0" cy="0"/>
    <xdr:pic>
      <xdr:nvPicPr>
        <xdr:cNvPr id="73"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5</xdr:row>
      <xdr:rowOff>0</xdr:rowOff>
    </xdr:from>
    <xdr:ext cx="0" cy="0"/>
    <xdr:pic>
      <xdr:nvPicPr>
        <xdr:cNvPr id="74"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5</xdr:row>
      <xdr:rowOff>0</xdr:rowOff>
    </xdr:from>
    <xdr:ext cx="0" cy="0"/>
    <xdr:pic>
      <xdr:nvPicPr>
        <xdr:cNvPr id="75"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5</xdr:row>
      <xdr:rowOff>0</xdr:rowOff>
    </xdr:from>
    <xdr:ext cx="0" cy="0"/>
    <xdr:pic>
      <xdr:nvPicPr>
        <xdr:cNvPr id="76"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5</xdr:row>
      <xdr:rowOff>0</xdr:rowOff>
    </xdr:from>
    <xdr:ext cx="0" cy="0"/>
    <xdr:pic>
      <xdr:nvPicPr>
        <xdr:cNvPr id="77"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5</xdr:row>
      <xdr:rowOff>0</xdr:rowOff>
    </xdr:from>
    <xdr:ext cx="0" cy="0"/>
    <xdr:pic>
      <xdr:nvPicPr>
        <xdr:cNvPr id="78"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7</xdr:row>
      <xdr:rowOff>419100</xdr:rowOff>
    </xdr:from>
    <xdr:ext cx="0" cy="0"/>
    <xdr:pic>
      <xdr:nvPicPr>
        <xdr:cNvPr id="79"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7</xdr:row>
      <xdr:rowOff>419100</xdr:rowOff>
    </xdr:from>
    <xdr:ext cx="0" cy="0"/>
    <xdr:pic>
      <xdr:nvPicPr>
        <xdr:cNvPr id="80"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7</xdr:row>
      <xdr:rowOff>0</xdr:rowOff>
    </xdr:from>
    <xdr:ext cx="0" cy="0"/>
    <xdr:pic>
      <xdr:nvPicPr>
        <xdr:cNvPr id="81"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5</xdr:row>
      <xdr:rowOff>0</xdr:rowOff>
    </xdr:from>
    <xdr:ext cx="0" cy="0"/>
    <xdr:pic>
      <xdr:nvPicPr>
        <xdr:cNvPr id="8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5</xdr:row>
      <xdr:rowOff>0</xdr:rowOff>
    </xdr:from>
    <xdr:ext cx="0" cy="0"/>
    <xdr:pic>
      <xdr:nvPicPr>
        <xdr:cNvPr id="83"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5</xdr:row>
      <xdr:rowOff>0</xdr:rowOff>
    </xdr:from>
    <xdr:ext cx="0" cy="0"/>
    <xdr:pic>
      <xdr:nvPicPr>
        <xdr:cNvPr id="84"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5</xdr:row>
      <xdr:rowOff>0</xdr:rowOff>
    </xdr:from>
    <xdr:ext cx="0" cy="0"/>
    <xdr:pic>
      <xdr:nvPicPr>
        <xdr:cNvPr id="85"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5</xdr:row>
      <xdr:rowOff>0</xdr:rowOff>
    </xdr:from>
    <xdr:ext cx="0" cy="0"/>
    <xdr:pic>
      <xdr:nvPicPr>
        <xdr:cNvPr id="86"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5</xdr:row>
      <xdr:rowOff>0</xdr:rowOff>
    </xdr:from>
    <xdr:ext cx="0" cy="0"/>
    <xdr:pic>
      <xdr:nvPicPr>
        <xdr:cNvPr id="87"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10915650" cy="1447800"/>
    <xdr:pic>
      <xdr:nvPicPr>
        <xdr:cNvPr id="88" name="image2.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6</xdr:row>
      <xdr:rowOff>0</xdr:rowOff>
    </xdr:from>
    <xdr:ext cx="10982325" cy="990600"/>
    <xdr:pic>
      <xdr:nvPicPr>
        <xdr:cNvPr id="89" name="image3.jp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2705100" cy="361950"/>
    <xdr:pic>
      <xdr:nvPicPr>
        <xdr:cNvPr id="2" name="image19.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27</xdr:row>
      <xdr:rowOff>0</xdr:rowOff>
    </xdr:from>
    <xdr:ext cx="2705100" cy="238125"/>
    <xdr:pic>
      <xdr:nvPicPr>
        <xdr:cNvPr id="3" name="image3.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3276600</xdr:colOff>
      <xdr:row>0</xdr:row>
      <xdr:rowOff>104775</xdr:rowOff>
    </xdr:from>
    <xdr:ext cx="276225" cy="428625"/>
    <xdr:sp macro="" textlink="">
      <xdr:nvSpPr>
        <xdr:cNvPr id="3"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7</xdr:col>
      <xdr:colOff>247650</xdr:colOff>
      <xdr:row>0</xdr:row>
      <xdr:rowOff>152400</xdr:rowOff>
    </xdr:from>
    <xdr:ext cx="276225" cy="495300"/>
    <xdr:sp macro="" textlink="">
      <xdr:nvSpPr>
        <xdr:cNvPr id="12" name="Shape 12"/>
        <xdr:cNvSpPr/>
      </xdr:nvSpPr>
      <xdr:spPr>
        <a:xfrm>
          <a:off x="5212650" y="3537113"/>
          <a:ext cx="266700" cy="4857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3295650</xdr:colOff>
      <xdr:row>0</xdr:row>
      <xdr:rowOff>123825</xdr:rowOff>
    </xdr:from>
    <xdr:ext cx="257175" cy="409575"/>
    <xdr:sp macro="" textlink="">
      <xdr:nvSpPr>
        <xdr:cNvPr id="5" name="Shape 5"/>
        <xdr:cNvSpPr/>
      </xdr:nvSpPr>
      <xdr:spPr>
        <a:xfrm>
          <a:off x="5222175" y="3579975"/>
          <a:ext cx="247650" cy="4000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7</xdr:col>
      <xdr:colOff>266700</xdr:colOff>
      <xdr:row>0</xdr:row>
      <xdr:rowOff>171450</xdr:rowOff>
    </xdr:from>
    <xdr:ext cx="257175" cy="476250"/>
    <xdr:sp macro="" textlink="">
      <xdr:nvSpPr>
        <xdr:cNvPr id="13" name="Shape 13"/>
        <xdr:cNvSpPr/>
      </xdr:nvSpPr>
      <xdr:spPr>
        <a:xfrm>
          <a:off x="5222175" y="3546638"/>
          <a:ext cx="247650"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3267075</xdr:colOff>
      <xdr:row>0</xdr:row>
      <xdr:rowOff>95250</xdr:rowOff>
    </xdr:from>
    <xdr:ext cx="285750" cy="438150"/>
    <xdr:sp macro="" textlink="">
      <xdr:nvSpPr>
        <xdr:cNvPr id="14" name="Shape 14"/>
        <xdr:cNvSpPr/>
      </xdr:nvSpPr>
      <xdr:spPr>
        <a:xfrm>
          <a:off x="5207888" y="3565688"/>
          <a:ext cx="276225" cy="4286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7</xdr:col>
      <xdr:colOff>238125</xdr:colOff>
      <xdr:row>0</xdr:row>
      <xdr:rowOff>142875</xdr:rowOff>
    </xdr:from>
    <xdr:ext cx="285750" cy="504825"/>
    <xdr:sp macro="" textlink="">
      <xdr:nvSpPr>
        <xdr:cNvPr id="8" name="Shape 8"/>
        <xdr:cNvSpPr/>
      </xdr:nvSpPr>
      <xdr:spPr>
        <a:xfrm>
          <a:off x="5207888" y="3532350"/>
          <a:ext cx="276225" cy="4953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3286125</xdr:colOff>
      <xdr:row>0</xdr:row>
      <xdr:rowOff>114300</xdr:rowOff>
    </xdr:from>
    <xdr:ext cx="266700" cy="419100"/>
    <xdr:sp macro="" textlink="">
      <xdr:nvSpPr>
        <xdr:cNvPr id="15"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7</xdr:col>
      <xdr:colOff>257175</xdr:colOff>
      <xdr:row>0</xdr:row>
      <xdr:rowOff>161925</xdr:rowOff>
    </xdr:from>
    <xdr:ext cx="266700" cy="485775"/>
    <xdr:sp macro="" textlink="">
      <xdr:nvSpPr>
        <xdr:cNvPr id="10" name="Shape 10"/>
        <xdr:cNvSpPr/>
      </xdr:nvSpPr>
      <xdr:spPr>
        <a:xfrm>
          <a:off x="5217413" y="3541875"/>
          <a:ext cx="257175"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1</xdr:col>
      <xdr:colOff>0</xdr:colOff>
      <xdr:row>0</xdr:row>
      <xdr:rowOff>152400</xdr:rowOff>
    </xdr:from>
    <xdr:ext cx="228600" cy="381000"/>
    <xdr:pic>
      <xdr:nvPicPr>
        <xdr:cNvPr id="2" name="image4.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304800</xdr:colOff>
      <xdr:row>0</xdr:row>
      <xdr:rowOff>200025</xdr:rowOff>
    </xdr:from>
    <xdr:ext cx="238125" cy="447675"/>
    <xdr:pic>
      <xdr:nvPicPr>
        <xdr:cNvPr id="4" name="image5.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1552575</xdr:colOff>
      <xdr:row>0</xdr:row>
      <xdr:rowOff>209550</xdr:rowOff>
    </xdr:from>
    <xdr:ext cx="228600" cy="381000"/>
    <xdr:pic>
      <xdr:nvPicPr>
        <xdr:cNvPr id="6" name="image4.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304800</xdr:colOff>
      <xdr:row>0</xdr:row>
      <xdr:rowOff>200025</xdr:rowOff>
    </xdr:from>
    <xdr:ext cx="238125" cy="447675"/>
    <xdr:pic>
      <xdr:nvPicPr>
        <xdr:cNvPr id="7" name="image5.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0</xdr:row>
      <xdr:rowOff>152400</xdr:rowOff>
    </xdr:from>
    <xdr:ext cx="228600" cy="381000"/>
    <xdr:pic>
      <xdr:nvPicPr>
        <xdr:cNvPr id="9" name="image4.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304800</xdr:colOff>
      <xdr:row>0</xdr:row>
      <xdr:rowOff>200025</xdr:rowOff>
    </xdr:from>
    <xdr:ext cx="238125" cy="447675"/>
    <xdr:pic>
      <xdr:nvPicPr>
        <xdr:cNvPr id="11" name="image5.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1552575</xdr:colOff>
      <xdr:row>0</xdr:row>
      <xdr:rowOff>209550</xdr:rowOff>
    </xdr:from>
    <xdr:ext cx="228600" cy="381000"/>
    <xdr:pic>
      <xdr:nvPicPr>
        <xdr:cNvPr id="16" name="image4.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304800</xdr:colOff>
      <xdr:row>0</xdr:row>
      <xdr:rowOff>200025</xdr:rowOff>
    </xdr:from>
    <xdr:ext cx="238125" cy="447675"/>
    <xdr:pic>
      <xdr:nvPicPr>
        <xdr:cNvPr id="17" name="image5.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0</xdr:row>
      <xdr:rowOff>0</xdr:rowOff>
    </xdr:from>
    <xdr:ext cx="381000" cy="47625"/>
    <xdr:pic>
      <xdr:nvPicPr>
        <xdr:cNvPr id="18"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8</xdr:col>
      <xdr:colOff>0</xdr:colOff>
      <xdr:row>2</xdr:row>
      <xdr:rowOff>0</xdr:rowOff>
    </xdr:from>
    <xdr:ext cx="1295400" cy="381000"/>
    <xdr:pic>
      <xdr:nvPicPr>
        <xdr:cNvPr id="19" name="image9.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0</xdr:colOff>
      <xdr:row>4</xdr:row>
      <xdr:rowOff>0</xdr:rowOff>
    </xdr:from>
    <xdr:ext cx="390525" cy="381000"/>
    <xdr:pic>
      <xdr:nvPicPr>
        <xdr:cNvPr id="20" name="image14.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0</xdr:colOff>
      <xdr:row>5</xdr:row>
      <xdr:rowOff>0</xdr:rowOff>
    </xdr:from>
    <xdr:ext cx="409575" cy="381000"/>
    <xdr:pic>
      <xdr:nvPicPr>
        <xdr:cNvPr id="21" name="image7.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xdr:col>
      <xdr:colOff>0</xdr:colOff>
      <xdr:row>6</xdr:row>
      <xdr:rowOff>0</xdr:rowOff>
    </xdr:from>
    <xdr:ext cx="342900" cy="381000"/>
    <xdr:pic>
      <xdr:nvPicPr>
        <xdr:cNvPr id="22" name="image10.png"/>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2</xdr:col>
      <xdr:colOff>0</xdr:colOff>
      <xdr:row>7</xdr:row>
      <xdr:rowOff>0</xdr:rowOff>
    </xdr:from>
    <xdr:ext cx="476250" cy="333375"/>
    <xdr:pic>
      <xdr:nvPicPr>
        <xdr:cNvPr id="23" name="image8.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2</xdr:col>
      <xdr:colOff>0</xdr:colOff>
      <xdr:row>8</xdr:row>
      <xdr:rowOff>0</xdr:rowOff>
    </xdr:from>
    <xdr:ext cx="342900" cy="381000"/>
    <xdr:pic>
      <xdr:nvPicPr>
        <xdr:cNvPr id="24" name="image15.png"/>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2</xdr:col>
      <xdr:colOff>0</xdr:colOff>
      <xdr:row>9</xdr:row>
      <xdr:rowOff>0</xdr:rowOff>
    </xdr:from>
    <xdr:ext cx="323850" cy="381000"/>
    <xdr:pic>
      <xdr:nvPicPr>
        <xdr:cNvPr id="25" name="image6.png"/>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2</xdr:col>
      <xdr:colOff>0</xdr:colOff>
      <xdr:row>10</xdr:row>
      <xdr:rowOff>0</xdr:rowOff>
    </xdr:from>
    <xdr:ext cx="342900" cy="381000"/>
    <xdr:pic>
      <xdr:nvPicPr>
        <xdr:cNvPr id="26" name="image10.png"/>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2</xdr:col>
      <xdr:colOff>0</xdr:colOff>
      <xdr:row>11</xdr:row>
      <xdr:rowOff>0</xdr:rowOff>
    </xdr:from>
    <xdr:ext cx="371475" cy="381000"/>
    <xdr:pic>
      <xdr:nvPicPr>
        <xdr:cNvPr id="27" name="image11.pn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2</xdr:col>
      <xdr:colOff>0</xdr:colOff>
      <xdr:row>13</xdr:row>
      <xdr:rowOff>0</xdr:rowOff>
    </xdr:from>
    <xdr:ext cx="390525" cy="381000"/>
    <xdr:pic>
      <xdr:nvPicPr>
        <xdr:cNvPr id="28" name="image14.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0</xdr:colOff>
      <xdr:row>14</xdr:row>
      <xdr:rowOff>0</xdr:rowOff>
    </xdr:from>
    <xdr:ext cx="476250" cy="333375"/>
    <xdr:pic>
      <xdr:nvPicPr>
        <xdr:cNvPr id="29" name="image8.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2</xdr:col>
      <xdr:colOff>0</xdr:colOff>
      <xdr:row>15</xdr:row>
      <xdr:rowOff>0</xdr:rowOff>
    </xdr:from>
    <xdr:ext cx="342900" cy="381000"/>
    <xdr:pic>
      <xdr:nvPicPr>
        <xdr:cNvPr id="30" name="image15.png"/>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2</xdr:col>
      <xdr:colOff>0</xdr:colOff>
      <xdr:row>16</xdr:row>
      <xdr:rowOff>0</xdr:rowOff>
    </xdr:from>
    <xdr:ext cx="342900" cy="381000"/>
    <xdr:pic>
      <xdr:nvPicPr>
        <xdr:cNvPr id="31" name="image10.png"/>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2</xdr:col>
      <xdr:colOff>0</xdr:colOff>
      <xdr:row>20</xdr:row>
      <xdr:rowOff>0</xdr:rowOff>
    </xdr:from>
    <xdr:ext cx="409575" cy="381000"/>
    <xdr:pic>
      <xdr:nvPicPr>
        <xdr:cNvPr id="32" name="image7.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xdr:col>
      <xdr:colOff>0</xdr:colOff>
      <xdr:row>21</xdr:row>
      <xdr:rowOff>0</xdr:rowOff>
    </xdr:from>
    <xdr:ext cx="342900" cy="381000"/>
    <xdr:pic>
      <xdr:nvPicPr>
        <xdr:cNvPr id="33" name="image10.png"/>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2</xdr:col>
      <xdr:colOff>0</xdr:colOff>
      <xdr:row>22</xdr:row>
      <xdr:rowOff>0</xdr:rowOff>
    </xdr:from>
    <xdr:ext cx="323850" cy="381000"/>
    <xdr:pic>
      <xdr:nvPicPr>
        <xdr:cNvPr id="34" name="image6.png"/>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2</xdr:col>
      <xdr:colOff>0</xdr:colOff>
      <xdr:row>23</xdr:row>
      <xdr:rowOff>0</xdr:rowOff>
    </xdr:from>
    <xdr:ext cx="371475" cy="381000"/>
    <xdr:pic>
      <xdr:nvPicPr>
        <xdr:cNvPr id="35" name="image11.pn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2</xdr:col>
      <xdr:colOff>0</xdr:colOff>
      <xdr:row>28</xdr:row>
      <xdr:rowOff>0</xdr:rowOff>
    </xdr:from>
    <xdr:ext cx="304800" cy="381000"/>
    <xdr:pic>
      <xdr:nvPicPr>
        <xdr:cNvPr id="36" name="image13.png"/>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2</xdr:col>
      <xdr:colOff>0</xdr:colOff>
      <xdr:row>29</xdr:row>
      <xdr:rowOff>0</xdr:rowOff>
    </xdr:from>
    <xdr:ext cx="342900" cy="381000"/>
    <xdr:pic>
      <xdr:nvPicPr>
        <xdr:cNvPr id="37" name="image15.png"/>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2</xdr:col>
      <xdr:colOff>0</xdr:colOff>
      <xdr:row>30</xdr:row>
      <xdr:rowOff>0</xdr:rowOff>
    </xdr:from>
    <xdr:ext cx="476250" cy="333375"/>
    <xdr:pic>
      <xdr:nvPicPr>
        <xdr:cNvPr id="38" name="image8.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2</xdr:col>
      <xdr:colOff>0</xdr:colOff>
      <xdr:row>31</xdr:row>
      <xdr:rowOff>0</xdr:rowOff>
    </xdr:from>
    <xdr:ext cx="476250" cy="371475"/>
    <xdr:pic>
      <xdr:nvPicPr>
        <xdr:cNvPr id="39" name="image12.png"/>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2</xdr:col>
      <xdr:colOff>0</xdr:colOff>
      <xdr:row>32</xdr:row>
      <xdr:rowOff>0</xdr:rowOff>
    </xdr:from>
    <xdr:ext cx="476250" cy="323850"/>
    <xdr:pic>
      <xdr:nvPicPr>
        <xdr:cNvPr id="40" name="image16.png"/>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2</xdr:col>
      <xdr:colOff>0</xdr:colOff>
      <xdr:row>45</xdr:row>
      <xdr:rowOff>0</xdr:rowOff>
    </xdr:from>
    <xdr:ext cx="323850" cy="381000"/>
    <xdr:pic>
      <xdr:nvPicPr>
        <xdr:cNvPr id="41" name="image6.png"/>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2</xdr:col>
      <xdr:colOff>0</xdr:colOff>
      <xdr:row>46</xdr:row>
      <xdr:rowOff>0</xdr:rowOff>
    </xdr:from>
    <xdr:ext cx="390525" cy="381000"/>
    <xdr:pic>
      <xdr:nvPicPr>
        <xdr:cNvPr id="42" name="image14.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0</xdr:colOff>
      <xdr:row>47</xdr:row>
      <xdr:rowOff>0</xdr:rowOff>
    </xdr:from>
    <xdr:ext cx="371475" cy="381000"/>
    <xdr:pic>
      <xdr:nvPicPr>
        <xdr:cNvPr id="43" name="image11.pn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2</xdr:col>
      <xdr:colOff>0</xdr:colOff>
      <xdr:row>48</xdr:row>
      <xdr:rowOff>0</xdr:rowOff>
    </xdr:from>
    <xdr:ext cx="342900" cy="381000"/>
    <xdr:pic>
      <xdr:nvPicPr>
        <xdr:cNvPr id="44" name="image10.png"/>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2</xdr:col>
      <xdr:colOff>0</xdr:colOff>
      <xdr:row>49</xdr:row>
      <xdr:rowOff>0</xdr:rowOff>
    </xdr:from>
    <xdr:ext cx="476250" cy="323850"/>
    <xdr:pic>
      <xdr:nvPicPr>
        <xdr:cNvPr id="45" name="image16.png"/>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0</xdr:col>
      <xdr:colOff>0</xdr:colOff>
      <xdr:row>60</xdr:row>
      <xdr:rowOff>0</xdr:rowOff>
    </xdr:from>
    <xdr:ext cx="381000" cy="28575"/>
    <xdr:pic>
      <xdr:nvPicPr>
        <xdr:cNvPr id="46" name="image3.jpg"/>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771525" cy="95250"/>
    <xdr:pic>
      <xdr:nvPicPr>
        <xdr:cNvPr id="2"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62</xdr:row>
      <xdr:rowOff>0</xdr:rowOff>
    </xdr:from>
    <xdr:ext cx="771525" cy="66675"/>
    <xdr:pic>
      <xdr:nvPicPr>
        <xdr:cNvPr id="3" name="image3.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0</xdr:rowOff>
    </xdr:from>
    <xdr:ext cx="3743325" cy="495300"/>
    <xdr:sp macro="" textlink="">
      <xdr:nvSpPr>
        <xdr:cNvPr id="16" name="Shape 16"/>
        <xdr:cNvSpPr txBox="1"/>
      </xdr:nvSpPr>
      <xdr:spPr>
        <a:xfrm>
          <a:off x="3479100" y="3537113"/>
          <a:ext cx="3733800" cy="485775"/>
        </a:xfrm>
        <a:prstGeom prst="rect">
          <a:avLst/>
        </a:prstGeom>
        <a:noFill/>
        <a:ln>
          <a:noFill/>
        </a:ln>
      </xdr:spPr>
      <xdr:txBody>
        <a:bodyPr spcFirstLastPara="1" wrap="square" lIns="91425" tIns="91425" rIns="91425" bIns="91425" anchor="t" anchorCtr="0">
          <a:spAutoFit/>
        </a:bodyPr>
        <a:lstStyle/>
        <a:p>
          <a:pPr marL="0" lvl="0" indent="0" algn="ctr" rtl="0">
            <a:spcBef>
              <a:spcPts val="0"/>
            </a:spcBef>
            <a:spcAft>
              <a:spcPts val="0"/>
            </a:spcAft>
            <a:buSzPts val="1700"/>
            <a:buFont typeface="Arial"/>
            <a:buNone/>
          </a:pPr>
          <a:endParaRPr sz="1700">
            <a:solidFill>
              <a:srgbClr val="CC0000"/>
            </a:solidFill>
          </a:endParaRPr>
        </a:p>
      </xdr:txBody>
    </xdr:sp>
    <xdr:clientData fLocksWithSheet="0"/>
  </xdr:oneCellAnchor>
  <xdr:oneCellAnchor>
    <xdr:from>
      <xdr:col>0</xdr:col>
      <xdr:colOff>3286125</xdr:colOff>
      <xdr:row>1</xdr:row>
      <xdr:rowOff>0</xdr:rowOff>
    </xdr:from>
    <xdr:ext cx="266700" cy="419100"/>
    <xdr:sp macro="" textlink="">
      <xdr:nvSpPr>
        <xdr:cNvPr id="15"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257175</xdr:colOff>
      <xdr:row>1</xdr:row>
      <xdr:rowOff>0</xdr:rowOff>
    </xdr:from>
    <xdr:ext cx="266700" cy="485775"/>
    <xdr:sp macro="" textlink="">
      <xdr:nvSpPr>
        <xdr:cNvPr id="10" name="Shape 10"/>
        <xdr:cNvSpPr/>
      </xdr:nvSpPr>
      <xdr:spPr>
        <a:xfrm>
          <a:off x="5217413" y="3541875"/>
          <a:ext cx="257175"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3286125</xdr:colOff>
      <xdr:row>1</xdr:row>
      <xdr:rowOff>0</xdr:rowOff>
    </xdr:from>
    <xdr:ext cx="266700" cy="419100"/>
    <xdr:sp macro="" textlink="">
      <xdr:nvSpPr>
        <xdr:cNvPr id="2"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66675</xdr:colOff>
      <xdr:row>1</xdr:row>
      <xdr:rowOff>0</xdr:rowOff>
    </xdr:from>
    <xdr:ext cx="266700" cy="419100"/>
    <xdr:sp macro="" textlink="">
      <xdr:nvSpPr>
        <xdr:cNvPr id="3"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257175</xdr:colOff>
      <xdr:row>1</xdr:row>
      <xdr:rowOff>0</xdr:rowOff>
    </xdr:from>
    <xdr:ext cx="266700" cy="485775"/>
    <xdr:sp macro="" textlink="">
      <xdr:nvSpPr>
        <xdr:cNvPr id="4" name="Shape 10"/>
        <xdr:cNvSpPr/>
      </xdr:nvSpPr>
      <xdr:spPr>
        <a:xfrm>
          <a:off x="5217413" y="3541875"/>
          <a:ext cx="257175"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3286125</xdr:colOff>
      <xdr:row>19</xdr:row>
      <xdr:rowOff>0</xdr:rowOff>
    </xdr:from>
    <xdr:ext cx="266700" cy="419100"/>
    <xdr:sp macro="" textlink="">
      <xdr:nvSpPr>
        <xdr:cNvPr id="5"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257175</xdr:colOff>
      <xdr:row>19</xdr:row>
      <xdr:rowOff>0</xdr:rowOff>
    </xdr:from>
    <xdr:ext cx="266700" cy="485775"/>
    <xdr:sp macro="" textlink="">
      <xdr:nvSpPr>
        <xdr:cNvPr id="6" name="Shape 10"/>
        <xdr:cNvSpPr/>
      </xdr:nvSpPr>
      <xdr:spPr>
        <a:xfrm>
          <a:off x="5217413" y="3541875"/>
          <a:ext cx="257175"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3286125</xdr:colOff>
      <xdr:row>19</xdr:row>
      <xdr:rowOff>0</xdr:rowOff>
    </xdr:from>
    <xdr:ext cx="266700" cy="419100"/>
    <xdr:sp macro="" textlink="">
      <xdr:nvSpPr>
        <xdr:cNvPr id="7"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3286125</xdr:colOff>
      <xdr:row>19</xdr:row>
      <xdr:rowOff>0</xdr:rowOff>
    </xdr:from>
    <xdr:ext cx="266700" cy="419100"/>
    <xdr:sp macro="" textlink="">
      <xdr:nvSpPr>
        <xdr:cNvPr id="8"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257175</xdr:colOff>
      <xdr:row>19</xdr:row>
      <xdr:rowOff>0</xdr:rowOff>
    </xdr:from>
    <xdr:ext cx="266700" cy="485775"/>
    <xdr:sp macro="" textlink="">
      <xdr:nvSpPr>
        <xdr:cNvPr id="9" name="Shape 10"/>
        <xdr:cNvSpPr/>
      </xdr:nvSpPr>
      <xdr:spPr>
        <a:xfrm>
          <a:off x="5217413" y="3541875"/>
          <a:ext cx="257175"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7</xdr:col>
      <xdr:colOff>66675</xdr:colOff>
      <xdr:row>19</xdr:row>
      <xdr:rowOff>0</xdr:rowOff>
    </xdr:from>
    <xdr:ext cx="4733925" cy="1304925"/>
    <xdr:sp macro="" textlink="">
      <xdr:nvSpPr>
        <xdr:cNvPr id="17" name="Shape 17"/>
        <xdr:cNvSpPr/>
      </xdr:nvSpPr>
      <xdr:spPr>
        <a:xfrm>
          <a:off x="2983800" y="3132300"/>
          <a:ext cx="4724400" cy="12954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E5B8B7"/>
            </a:buClr>
            <a:buSzPts val="2000"/>
            <a:buFont typeface="Arial"/>
            <a:buNone/>
          </a:pPr>
          <a:r>
            <a:rPr lang="en-US" sz="2000" b="1" cap="none">
              <a:solidFill>
                <a:srgbClr val="E5B8B7"/>
              </a:solidFill>
            </a:rPr>
            <a:t> </a:t>
          </a:r>
          <a:r>
            <a:rPr lang="en-US" sz="1100" b="1">
              <a:latin typeface="Calibri"/>
              <a:ea typeface="Calibri"/>
              <a:cs typeface="Calibri"/>
              <a:sym typeface="Calibri"/>
            </a:rPr>
            <a:t> </a:t>
          </a:r>
          <a:endParaRPr sz="1800">
            <a:solidFill>
              <a:schemeClr val="accent2"/>
            </a:solidFill>
          </a:endParaRPr>
        </a:p>
      </xdr:txBody>
    </xdr:sp>
    <xdr:clientData fLocksWithSheet="0"/>
  </xdr:oneCellAnchor>
  <xdr:oneCellAnchor>
    <xdr:from>
      <xdr:col>0</xdr:col>
      <xdr:colOff>3286125</xdr:colOff>
      <xdr:row>19</xdr:row>
      <xdr:rowOff>0</xdr:rowOff>
    </xdr:from>
    <xdr:ext cx="266700" cy="419100"/>
    <xdr:sp macro="" textlink="">
      <xdr:nvSpPr>
        <xdr:cNvPr id="11"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257175</xdr:colOff>
      <xdr:row>19</xdr:row>
      <xdr:rowOff>0</xdr:rowOff>
    </xdr:from>
    <xdr:ext cx="266700" cy="485775"/>
    <xdr:sp macro="" textlink="">
      <xdr:nvSpPr>
        <xdr:cNvPr id="12" name="Shape 10"/>
        <xdr:cNvSpPr/>
      </xdr:nvSpPr>
      <xdr:spPr>
        <a:xfrm>
          <a:off x="5217413" y="3541875"/>
          <a:ext cx="257175"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3286125</xdr:colOff>
      <xdr:row>19</xdr:row>
      <xdr:rowOff>0</xdr:rowOff>
    </xdr:from>
    <xdr:ext cx="266700" cy="419100"/>
    <xdr:sp macro="" textlink="">
      <xdr:nvSpPr>
        <xdr:cNvPr id="13"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66675</xdr:colOff>
      <xdr:row>19</xdr:row>
      <xdr:rowOff>0</xdr:rowOff>
    </xdr:from>
    <xdr:ext cx="266700" cy="419100"/>
    <xdr:sp macro="" textlink="">
      <xdr:nvSpPr>
        <xdr:cNvPr id="14"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257175</xdr:colOff>
      <xdr:row>19</xdr:row>
      <xdr:rowOff>0</xdr:rowOff>
    </xdr:from>
    <xdr:ext cx="266700" cy="485775"/>
    <xdr:sp macro="" textlink="">
      <xdr:nvSpPr>
        <xdr:cNvPr id="18" name="Shape 10"/>
        <xdr:cNvSpPr/>
      </xdr:nvSpPr>
      <xdr:spPr>
        <a:xfrm>
          <a:off x="5217413" y="3541875"/>
          <a:ext cx="257175"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3286125</xdr:colOff>
      <xdr:row>37</xdr:row>
      <xdr:rowOff>0</xdr:rowOff>
    </xdr:from>
    <xdr:ext cx="266700" cy="419100"/>
    <xdr:sp macro="" textlink="">
      <xdr:nvSpPr>
        <xdr:cNvPr id="19"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257175</xdr:colOff>
      <xdr:row>37</xdr:row>
      <xdr:rowOff>0</xdr:rowOff>
    </xdr:from>
    <xdr:ext cx="266700" cy="485775"/>
    <xdr:sp macro="" textlink="">
      <xdr:nvSpPr>
        <xdr:cNvPr id="20" name="Shape 10"/>
        <xdr:cNvSpPr/>
      </xdr:nvSpPr>
      <xdr:spPr>
        <a:xfrm>
          <a:off x="5217413" y="3541875"/>
          <a:ext cx="257175"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3286125</xdr:colOff>
      <xdr:row>37</xdr:row>
      <xdr:rowOff>0</xdr:rowOff>
    </xdr:from>
    <xdr:ext cx="266700" cy="419100"/>
    <xdr:sp macro="" textlink="">
      <xdr:nvSpPr>
        <xdr:cNvPr id="21"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3286125</xdr:colOff>
      <xdr:row>37</xdr:row>
      <xdr:rowOff>0</xdr:rowOff>
    </xdr:from>
    <xdr:ext cx="266700" cy="419100"/>
    <xdr:sp macro="" textlink="">
      <xdr:nvSpPr>
        <xdr:cNvPr id="22"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257175</xdr:colOff>
      <xdr:row>37</xdr:row>
      <xdr:rowOff>0</xdr:rowOff>
    </xdr:from>
    <xdr:ext cx="266700" cy="485775"/>
    <xdr:sp macro="" textlink="">
      <xdr:nvSpPr>
        <xdr:cNvPr id="23" name="Shape 10"/>
        <xdr:cNvSpPr/>
      </xdr:nvSpPr>
      <xdr:spPr>
        <a:xfrm>
          <a:off x="5217413" y="3541875"/>
          <a:ext cx="257175"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3286125</xdr:colOff>
      <xdr:row>37</xdr:row>
      <xdr:rowOff>0</xdr:rowOff>
    </xdr:from>
    <xdr:ext cx="266700" cy="419100"/>
    <xdr:sp macro="" textlink="">
      <xdr:nvSpPr>
        <xdr:cNvPr id="24"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257175</xdr:colOff>
      <xdr:row>37</xdr:row>
      <xdr:rowOff>0</xdr:rowOff>
    </xdr:from>
    <xdr:ext cx="266700" cy="485775"/>
    <xdr:sp macro="" textlink="">
      <xdr:nvSpPr>
        <xdr:cNvPr id="25" name="Shape 10"/>
        <xdr:cNvSpPr/>
      </xdr:nvSpPr>
      <xdr:spPr>
        <a:xfrm>
          <a:off x="5217413" y="3541875"/>
          <a:ext cx="257175"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3286125</xdr:colOff>
      <xdr:row>37</xdr:row>
      <xdr:rowOff>0</xdr:rowOff>
    </xdr:from>
    <xdr:ext cx="266700" cy="419100"/>
    <xdr:sp macro="" textlink="">
      <xdr:nvSpPr>
        <xdr:cNvPr id="26"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66675</xdr:colOff>
      <xdr:row>37</xdr:row>
      <xdr:rowOff>0</xdr:rowOff>
    </xdr:from>
    <xdr:ext cx="266700" cy="419100"/>
    <xdr:sp macro="" textlink="">
      <xdr:nvSpPr>
        <xdr:cNvPr id="27"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257175</xdr:colOff>
      <xdr:row>37</xdr:row>
      <xdr:rowOff>0</xdr:rowOff>
    </xdr:from>
    <xdr:ext cx="266700" cy="485775"/>
    <xdr:sp macro="" textlink="">
      <xdr:nvSpPr>
        <xdr:cNvPr id="28" name="Shape 10"/>
        <xdr:cNvSpPr/>
      </xdr:nvSpPr>
      <xdr:spPr>
        <a:xfrm>
          <a:off x="5217413" y="3541875"/>
          <a:ext cx="257175"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0</xdr:colOff>
      <xdr:row>0</xdr:row>
      <xdr:rowOff>0</xdr:rowOff>
    </xdr:from>
    <xdr:ext cx="219075" cy="28575"/>
    <xdr:pic>
      <xdr:nvPicPr>
        <xdr:cNvPr id="29"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36</xdr:row>
      <xdr:rowOff>0</xdr:rowOff>
    </xdr:from>
    <xdr:ext cx="219075" cy="19050"/>
    <xdr:pic>
      <xdr:nvPicPr>
        <xdr:cNvPr id="30" name="image3.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3286125</xdr:colOff>
      <xdr:row>1</xdr:row>
      <xdr:rowOff>0</xdr:rowOff>
    </xdr:from>
    <xdr:ext cx="266700" cy="419100"/>
    <xdr:sp macro="" textlink="">
      <xdr:nvSpPr>
        <xdr:cNvPr id="15"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257175</xdr:colOff>
      <xdr:row>1</xdr:row>
      <xdr:rowOff>0</xdr:rowOff>
    </xdr:from>
    <xdr:ext cx="266700" cy="485775"/>
    <xdr:sp macro="" textlink="">
      <xdr:nvSpPr>
        <xdr:cNvPr id="10" name="Shape 10"/>
        <xdr:cNvSpPr/>
      </xdr:nvSpPr>
      <xdr:spPr>
        <a:xfrm>
          <a:off x="5217413" y="3541875"/>
          <a:ext cx="257175"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3286125</xdr:colOff>
      <xdr:row>1</xdr:row>
      <xdr:rowOff>0</xdr:rowOff>
    </xdr:from>
    <xdr:ext cx="266700" cy="419100"/>
    <xdr:sp macro="" textlink="">
      <xdr:nvSpPr>
        <xdr:cNvPr id="2"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66675</xdr:colOff>
      <xdr:row>1</xdr:row>
      <xdr:rowOff>0</xdr:rowOff>
    </xdr:from>
    <xdr:ext cx="266700" cy="419100"/>
    <xdr:sp macro="" textlink="">
      <xdr:nvSpPr>
        <xdr:cNvPr id="3"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257175</xdr:colOff>
      <xdr:row>1</xdr:row>
      <xdr:rowOff>0</xdr:rowOff>
    </xdr:from>
    <xdr:ext cx="266700" cy="485775"/>
    <xdr:sp macro="" textlink="">
      <xdr:nvSpPr>
        <xdr:cNvPr id="4" name="Shape 10"/>
        <xdr:cNvSpPr/>
      </xdr:nvSpPr>
      <xdr:spPr>
        <a:xfrm>
          <a:off x="5217413" y="3541875"/>
          <a:ext cx="257175"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3286125</xdr:colOff>
      <xdr:row>1</xdr:row>
      <xdr:rowOff>0</xdr:rowOff>
    </xdr:from>
    <xdr:ext cx="266700" cy="419100"/>
    <xdr:sp macro="" textlink="">
      <xdr:nvSpPr>
        <xdr:cNvPr id="5"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257175</xdr:colOff>
      <xdr:row>1</xdr:row>
      <xdr:rowOff>0</xdr:rowOff>
    </xdr:from>
    <xdr:ext cx="266700" cy="485775"/>
    <xdr:sp macro="" textlink="">
      <xdr:nvSpPr>
        <xdr:cNvPr id="6" name="Shape 10"/>
        <xdr:cNvSpPr/>
      </xdr:nvSpPr>
      <xdr:spPr>
        <a:xfrm>
          <a:off x="5217413" y="3541875"/>
          <a:ext cx="257175"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3286125</xdr:colOff>
      <xdr:row>1</xdr:row>
      <xdr:rowOff>0</xdr:rowOff>
    </xdr:from>
    <xdr:ext cx="266700" cy="419100"/>
    <xdr:sp macro="" textlink="">
      <xdr:nvSpPr>
        <xdr:cNvPr id="7"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3286125</xdr:colOff>
      <xdr:row>1</xdr:row>
      <xdr:rowOff>0</xdr:rowOff>
    </xdr:from>
    <xdr:ext cx="266700" cy="419100"/>
    <xdr:sp macro="" textlink="">
      <xdr:nvSpPr>
        <xdr:cNvPr id="8"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257175</xdr:colOff>
      <xdr:row>1</xdr:row>
      <xdr:rowOff>0</xdr:rowOff>
    </xdr:from>
    <xdr:ext cx="266700" cy="485775"/>
    <xdr:sp macro="" textlink="">
      <xdr:nvSpPr>
        <xdr:cNvPr id="9" name="Shape 10"/>
        <xdr:cNvSpPr/>
      </xdr:nvSpPr>
      <xdr:spPr>
        <a:xfrm>
          <a:off x="5217413" y="3541875"/>
          <a:ext cx="257175"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0</xdr:colOff>
      <xdr:row>0</xdr:row>
      <xdr:rowOff>0</xdr:rowOff>
    </xdr:from>
    <xdr:ext cx="152400" cy="19050"/>
    <xdr:pic>
      <xdr:nvPicPr>
        <xdr:cNvPr id="11" name="image17.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20</xdr:row>
      <xdr:rowOff>0</xdr:rowOff>
    </xdr:from>
    <xdr:ext cx="152400" cy="9525"/>
    <xdr:pic>
      <xdr:nvPicPr>
        <xdr:cNvPr id="12" name="image3.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3286125</xdr:colOff>
      <xdr:row>1</xdr:row>
      <xdr:rowOff>0</xdr:rowOff>
    </xdr:from>
    <xdr:ext cx="266700" cy="419100"/>
    <xdr:sp macro="" textlink="">
      <xdr:nvSpPr>
        <xdr:cNvPr id="15"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257175</xdr:colOff>
      <xdr:row>1</xdr:row>
      <xdr:rowOff>0</xdr:rowOff>
    </xdr:from>
    <xdr:ext cx="266700" cy="485775"/>
    <xdr:sp macro="" textlink="">
      <xdr:nvSpPr>
        <xdr:cNvPr id="10" name="Shape 10"/>
        <xdr:cNvSpPr/>
      </xdr:nvSpPr>
      <xdr:spPr>
        <a:xfrm>
          <a:off x="5217413" y="3541875"/>
          <a:ext cx="257175"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3286125</xdr:colOff>
      <xdr:row>1</xdr:row>
      <xdr:rowOff>0</xdr:rowOff>
    </xdr:from>
    <xdr:ext cx="266700" cy="419100"/>
    <xdr:sp macro="" textlink="">
      <xdr:nvSpPr>
        <xdr:cNvPr id="2"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66675</xdr:colOff>
      <xdr:row>1</xdr:row>
      <xdr:rowOff>0</xdr:rowOff>
    </xdr:from>
    <xdr:ext cx="266700" cy="419100"/>
    <xdr:sp macro="" textlink="">
      <xdr:nvSpPr>
        <xdr:cNvPr id="3"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257175</xdr:colOff>
      <xdr:row>1</xdr:row>
      <xdr:rowOff>0</xdr:rowOff>
    </xdr:from>
    <xdr:ext cx="266700" cy="485775"/>
    <xdr:sp macro="" textlink="">
      <xdr:nvSpPr>
        <xdr:cNvPr id="4" name="Shape 10"/>
        <xdr:cNvSpPr/>
      </xdr:nvSpPr>
      <xdr:spPr>
        <a:xfrm>
          <a:off x="5217413" y="3541875"/>
          <a:ext cx="257175"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3286125</xdr:colOff>
      <xdr:row>1</xdr:row>
      <xdr:rowOff>0</xdr:rowOff>
    </xdr:from>
    <xdr:ext cx="266700" cy="419100"/>
    <xdr:sp macro="" textlink="">
      <xdr:nvSpPr>
        <xdr:cNvPr id="5"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257175</xdr:colOff>
      <xdr:row>1</xdr:row>
      <xdr:rowOff>0</xdr:rowOff>
    </xdr:from>
    <xdr:ext cx="266700" cy="485775"/>
    <xdr:sp macro="" textlink="">
      <xdr:nvSpPr>
        <xdr:cNvPr id="6" name="Shape 10"/>
        <xdr:cNvSpPr/>
      </xdr:nvSpPr>
      <xdr:spPr>
        <a:xfrm>
          <a:off x="5217413" y="3541875"/>
          <a:ext cx="257175"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3286125</xdr:colOff>
      <xdr:row>1</xdr:row>
      <xdr:rowOff>0</xdr:rowOff>
    </xdr:from>
    <xdr:ext cx="266700" cy="419100"/>
    <xdr:sp macro="" textlink="">
      <xdr:nvSpPr>
        <xdr:cNvPr id="7"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3286125</xdr:colOff>
      <xdr:row>1</xdr:row>
      <xdr:rowOff>0</xdr:rowOff>
    </xdr:from>
    <xdr:ext cx="266700" cy="419100"/>
    <xdr:sp macro="" textlink="">
      <xdr:nvSpPr>
        <xdr:cNvPr id="8" name="Shape 15"/>
        <xdr:cNvSpPr/>
      </xdr:nvSpPr>
      <xdr:spPr>
        <a:xfrm>
          <a:off x="5217413" y="3575213"/>
          <a:ext cx="257175" cy="4095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257175</xdr:colOff>
      <xdr:row>1</xdr:row>
      <xdr:rowOff>0</xdr:rowOff>
    </xdr:from>
    <xdr:ext cx="266700" cy="485775"/>
    <xdr:sp macro="" textlink="">
      <xdr:nvSpPr>
        <xdr:cNvPr id="9" name="Shape 10"/>
        <xdr:cNvSpPr/>
      </xdr:nvSpPr>
      <xdr:spPr>
        <a:xfrm>
          <a:off x="5217413" y="3541875"/>
          <a:ext cx="257175" cy="4762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0</xdr:colOff>
      <xdr:row>0</xdr:row>
      <xdr:rowOff>0</xdr:rowOff>
    </xdr:from>
    <xdr:ext cx="152400" cy="19050"/>
    <xdr:pic>
      <xdr:nvPicPr>
        <xdr:cNvPr id="11" name="image18.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20</xdr:row>
      <xdr:rowOff>0</xdr:rowOff>
    </xdr:from>
    <xdr:ext cx="152400" cy="9525"/>
    <xdr:pic>
      <xdr:nvPicPr>
        <xdr:cNvPr id="12" name="image3.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0</xdr:row>
      <xdr:rowOff>0</xdr:rowOff>
    </xdr:from>
    <xdr:ext cx="3743325" cy="495300"/>
    <xdr:sp macro="" textlink="">
      <xdr:nvSpPr>
        <xdr:cNvPr id="16" name="Shape 16"/>
        <xdr:cNvSpPr txBox="1"/>
      </xdr:nvSpPr>
      <xdr:spPr>
        <a:xfrm>
          <a:off x="3479100" y="3537113"/>
          <a:ext cx="3733800" cy="485775"/>
        </a:xfrm>
        <a:prstGeom prst="rect">
          <a:avLst/>
        </a:prstGeom>
        <a:noFill/>
        <a:ln>
          <a:noFill/>
        </a:ln>
      </xdr:spPr>
      <xdr:txBody>
        <a:bodyPr spcFirstLastPara="1" wrap="square" lIns="91425" tIns="91425" rIns="91425" bIns="91425" anchor="t" anchorCtr="0">
          <a:spAutoFit/>
        </a:bodyPr>
        <a:lstStyle/>
        <a:p>
          <a:pPr marL="0" lvl="0" indent="0" algn="ctr" rtl="0">
            <a:spcBef>
              <a:spcPts val="0"/>
            </a:spcBef>
            <a:spcAft>
              <a:spcPts val="0"/>
            </a:spcAft>
            <a:buSzPts val="1700"/>
            <a:buFont typeface="Arial"/>
            <a:buNone/>
          </a:pPr>
          <a:endParaRPr sz="1700">
            <a:solidFill>
              <a:srgbClr val="CC0000"/>
            </a:solidFill>
          </a:endParaRPr>
        </a:p>
      </xdr:txBody>
    </xdr:sp>
    <xdr:clientData fLocksWithSheet="0"/>
  </xdr:oneCellAnchor>
  <xdr:oneCellAnchor>
    <xdr:from>
      <xdr:col>1</xdr:col>
      <xdr:colOff>0</xdr:colOff>
      <xdr:row>0</xdr:row>
      <xdr:rowOff>28575</xdr:rowOff>
    </xdr:from>
    <xdr:ext cx="3743325" cy="495300"/>
    <xdr:sp macro="" textlink="">
      <xdr:nvSpPr>
        <xdr:cNvPr id="2" name="Shape 16"/>
        <xdr:cNvSpPr txBox="1"/>
      </xdr:nvSpPr>
      <xdr:spPr>
        <a:xfrm>
          <a:off x="3479100" y="3537113"/>
          <a:ext cx="3733800" cy="485775"/>
        </a:xfrm>
        <a:prstGeom prst="rect">
          <a:avLst/>
        </a:prstGeom>
        <a:noFill/>
        <a:ln>
          <a:noFill/>
        </a:ln>
      </xdr:spPr>
      <xdr:txBody>
        <a:bodyPr spcFirstLastPara="1" wrap="square" lIns="91425" tIns="91425" rIns="91425" bIns="91425" anchor="t" anchorCtr="0">
          <a:spAutoFit/>
        </a:bodyPr>
        <a:lstStyle/>
        <a:p>
          <a:pPr marL="0" lvl="0" indent="0" algn="ctr" rtl="0">
            <a:spcBef>
              <a:spcPts val="0"/>
            </a:spcBef>
            <a:spcAft>
              <a:spcPts val="0"/>
            </a:spcAft>
            <a:buSzPts val="1700"/>
            <a:buFont typeface="Arial"/>
            <a:buNone/>
          </a:pPr>
          <a:endParaRPr sz="1700">
            <a:solidFill>
              <a:srgbClr val="CC0000"/>
            </a:solidFill>
          </a:endParaRPr>
        </a:p>
      </xdr:txBody>
    </xdr:sp>
    <xdr:clientData fLocksWithSheet="0"/>
  </xdr:oneCellAnchor>
  <xdr:oneCellAnchor>
    <xdr:from>
      <xdr:col>0</xdr:col>
      <xdr:colOff>0</xdr:colOff>
      <xdr:row>0</xdr:row>
      <xdr:rowOff>0</xdr:rowOff>
    </xdr:from>
    <xdr:ext cx="2562225" cy="342900"/>
    <xdr:pic>
      <xdr:nvPicPr>
        <xdr:cNvPr id="3" name="image20.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28</xdr:row>
      <xdr:rowOff>0</xdr:rowOff>
    </xdr:from>
    <xdr:ext cx="2562225" cy="228600"/>
    <xdr:pic>
      <xdr:nvPicPr>
        <xdr:cNvPr id="4" name="image3.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2457450" cy="323850"/>
    <xdr:pic>
      <xdr:nvPicPr>
        <xdr:cNvPr id="2" name="image20.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87</xdr:row>
      <xdr:rowOff>0</xdr:rowOff>
    </xdr:from>
    <xdr:ext cx="2457450" cy="219075"/>
    <xdr:pic>
      <xdr:nvPicPr>
        <xdr:cNvPr id="3" name="image3.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0</xdr:row>
      <xdr:rowOff>0</xdr:rowOff>
    </xdr:from>
    <xdr:ext cx="2990850" cy="400050"/>
    <xdr:pic>
      <xdr:nvPicPr>
        <xdr:cNvPr id="2" name="image2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33</xdr:row>
      <xdr:rowOff>0</xdr:rowOff>
    </xdr:from>
    <xdr:ext cx="2990850" cy="266700"/>
    <xdr:pic>
      <xdr:nvPicPr>
        <xdr:cNvPr id="3" name="image3.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14.42578125" defaultRowHeight="15" customHeight="1"/>
  <cols>
    <col min="1" max="1" width="164.7109375" customWidth="1"/>
  </cols>
  <sheetData>
    <row r="1" spans="1:1" ht="114" customHeight="1">
      <c r="A1" s="1"/>
    </row>
    <row r="2" spans="1:1" ht="90">
      <c r="A2" s="2" t="s">
        <v>0</v>
      </c>
    </row>
    <row r="3" spans="1:1" ht="60">
      <c r="A3" s="2" t="s">
        <v>1</v>
      </c>
    </row>
    <row r="4" spans="1:1">
      <c r="A4" s="3" t="s">
        <v>2</v>
      </c>
    </row>
    <row r="5" spans="1:1" ht="120">
      <c r="A5" s="4" t="s">
        <v>3</v>
      </c>
    </row>
    <row r="6" spans="1:1" ht="60">
      <c r="A6" s="5" t="s">
        <v>4</v>
      </c>
    </row>
    <row r="7" spans="1:1" ht="81.75" customHeight="1">
      <c r="A7" s="6"/>
    </row>
  </sheetData>
  <sheetProtection algorithmName="SHA-512" hashValue="Tj/F1bf6YEBk9ufEWhWHTuDoOjBrFSInhDTLjwov4pUNRi2OKqstdeHrkum4AXVDWyBy7fQNkIl7UkXe3c+mfw==" saltValue="HF7k3rms7QRMHqEmYYMkjQ==" spinCount="100000" sheet="1" objects="1" scenarios="1"/>
  <pageMargins left="0.7" right="0.7" top="0.75" bottom="0.75" header="0" footer="0"/>
  <pageSetup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M28"/>
  <sheetViews>
    <sheetView tabSelected="1" workbookViewId="0">
      <selection sqref="A1:M1"/>
    </sheetView>
  </sheetViews>
  <sheetFormatPr baseColWidth="10" defaultColWidth="14.42578125" defaultRowHeight="15" customHeight="1"/>
  <cols>
    <col min="1" max="1" width="40.5703125" customWidth="1"/>
    <col min="2" max="12" width="4.85546875" customWidth="1"/>
    <col min="13" max="13" width="7" customWidth="1"/>
  </cols>
  <sheetData>
    <row r="1" spans="1:13" ht="78" customHeight="1">
      <c r="A1" s="340"/>
      <c r="B1" s="223"/>
      <c r="C1" s="223"/>
      <c r="D1" s="223"/>
      <c r="E1" s="223"/>
      <c r="F1" s="223"/>
      <c r="G1" s="223"/>
      <c r="H1" s="223"/>
      <c r="I1" s="223"/>
      <c r="J1" s="223"/>
      <c r="K1" s="223"/>
      <c r="L1" s="223"/>
      <c r="M1" s="224"/>
    </row>
    <row r="2" spans="1:13" ht="21" customHeight="1">
      <c r="A2" s="341" t="s">
        <v>231</v>
      </c>
      <c r="B2" s="342"/>
      <c r="C2" s="342"/>
      <c r="D2" s="342"/>
      <c r="E2" s="342"/>
      <c r="F2" s="342"/>
      <c r="G2" s="342"/>
      <c r="H2" s="342"/>
      <c r="I2" s="342"/>
      <c r="J2" s="342"/>
      <c r="K2" s="342"/>
      <c r="L2" s="342"/>
      <c r="M2" s="343"/>
    </row>
    <row r="3" spans="1:13" ht="97.5" customHeight="1">
      <c r="A3" s="195" t="s">
        <v>5</v>
      </c>
      <c r="B3" s="196" t="s">
        <v>232</v>
      </c>
      <c r="C3" s="196" t="s">
        <v>233</v>
      </c>
      <c r="D3" s="196" t="s">
        <v>234</v>
      </c>
      <c r="E3" s="196" t="s">
        <v>235</v>
      </c>
      <c r="F3" s="196" t="s">
        <v>236</v>
      </c>
      <c r="G3" s="196" t="s">
        <v>237</v>
      </c>
      <c r="H3" s="196" t="s">
        <v>238</v>
      </c>
      <c r="I3" s="196" t="s">
        <v>239</v>
      </c>
      <c r="J3" s="196" t="s">
        <v>240</v>
      </c>
      <c r="K3" s="196" t="s">
        <v>241</v>
      </c>
      <c r="L3" s="196" t="s">
        <v>242</v>
      </c>
      <c r="M3" s="196" t="s">
        <v>243</v>
      </c>
    </row>
    <row r="4" spans="1:13" ht="18" customHeight="1">
      <c r="A4" s="197" t="s">
        <v>244</v>
      </c>
      <c r="B4" s="198">
        <v>5</v>
      </c>
      <c r="C4" s="199">
        <v>3</v>
      </c>
      <c r="D4" s="199">
        <v>0</v>
      </c>
      <c r="E4" s="199">
        <v>2</v>
      </c>
      <c r="F4" s="200">
        <f t="shared" ref="F4:F11" si="0">C4*3+E4*1</f>
        <v>11</v>
      </c>
      <c r="G4" s="164">
        <v>18</v>
      </c>
      <c r="H4" s="164">
        <v>7</v>
      </c>
      <c r="I4" s="167">
        <f t="shared" ref="I4:I11" si="1">G4-H4</f>
        <v>11</v>
      </c>
      <c r="J4" s="201">
        <f t="shared" ref="J4:J11" si="2">F4/B4</f>
        <v>2.2000000000000002</v>
      </c>
      <c r="K4" s="201">
        <v>2.2000000000000002</v>
      </c>
      <c r="L4" s="201">
        <f t="shared" ref="L4:L11" si="3">J4+K4</f>
        <v>4.4000000000000004</v>
      </c>
      <c r="M4" s="202">
        <v>1</v>
      </c>
    </row>
    <row r="5" spans="1:13" ht="18" customHeight="1">
      <c r="A5" s="197" t="s">
        <v>245</v>
      </c>
      <c r="B5" s="198">
        <v>5</v>
      </c>
      <c r="C5" s="199">
        <v>3</v>
      </c>
      <c r="D5" s="199">
        <v>1</v>
      </c>
      <c r="E5" s="199">
        <v>1</v>
      </c>
      <c r="F5" s="200">
        <f t="shared" si="0"/>
        <v>10</v>
      </c>
      <c r="G5" s="164">
        <v>17</v>
      </c>
      <c r="H5" s="164">
        <v>3</v>
      </c>
      <c r="I5" s="167">
        <f t="shared" si="1"/>
        <v>14</v>
      </c>
      <c r="J5" s="201">
        <f t="shared" si="2"/>
        <v>2</v>
      </c>
      <c r="K5" s="201">
        <v>2</v>
      </c>
      <c r="L5" s="201">
        <f t="shared" si="3"/>
        <v>4</v>
      </c>
      <c r="M5" s="202">
        <v>2</v>
      </c>
    </row>
    <row r="6" spans="1:13" ht="18" customHeight="1">
      <c r="A6" s="197" t="s">
        <v>71</v>
      </c>
      <c r="B6" s="198">
        <v>5</v>
      </c>
      <c r="C6" s="199">
        <v>3</v>
      </c>
      <c r="D6" s="199">
        <v>1</v>
      </c>
      <c r="E6" s="199">
        <v>1</v>
      </c>
      <c r="F6" s="200">
        <f t="shared" si="0"/>
        <v>10</v>
      </c>
      <c r="G6" s="163">
        <v>23</v>
      </c>
      <c r="H6" s="163">
        <v>11</v>
      </c>
      <c r="I6" s="167">
        <f t="shared" si="1"/>
        <v>12</v>
      </c>
      <c r="J6" s="201">
        <f t="shared" si="2"/>
        <v>2</v>
      </c>
      <c r="K6" s="201">
        <v>1.7</v>
      </c>
      <c r="L6" s="201">
        <f t="shared" si="3"/>
        <v>3.7</v>
      </c>
      <c r="M6" s="203">
        <v>3</v>
      </c>
    </row>
    <row r="7" spans="1:13" ht="18" customHeight="1">
      <c r="A7" s="204" t="s">
        <v>10</v>
      </c>
      <c r="B7" s="198">
        <v>5</v>
      </c>
      <c r="C7" s="199">
        <v>1</v>
      </c>
      <c r="D7" s="199">
        <v>1</v>
      </c>
      <c r="E7" s="199">
        <v>3</v>
      </c>
      <c r="F7" s="200">
        <f t="shared" si="0"/>
        <v>6</v>
      </c>
      <c r="G7" s="164">
        <v>21</v>
      </c>
      <c r="H7" s="164">
        <v>15</v>
      </c>
      <c r="I7" s="167">
        <f t="shared" si="1"/>
        <v>6</v>
      </c>
      <c r="J7" s="201">
        <f t="shared" si="2"/>
        <v>1.2</v>
      </c>
      <c r="K7" s="201">
        <v>1.5</v>
      </c>
      <c r="L7" s="201">
        <f t="shared" si="3"/>
        <v>2.7</v>
      </c>
      <c r="M7" s="203">
        <v>4</v>
      </c>
    </row>
    <row r="8" spans="1:13" ht="18" customHeight="1">
      <c r="A8" s="197" t="s">
        <v>14</v>
      </c>
      <c r="B8" s="198">
        <v>4</v>
      </c>
      <c r="C8" s="199">
        <v>1</v>
      </c>
      <c r="D8" s="199">
        <v>2</v>
      </c>
      <c r="E8" s="199">
        <v>1</v>
      </c>
      <c r="F8" s="200">
        <f t="shared" si="0"/>
        <v>4</v>
      </c>
      <c r="G8" s="173">
        <v>8</v>
      </c>
      <c r="H8" s="173">
        <v>12</v>
      </c>
      <c r="I8" s="167">
        <f t="shared" si="1"/>
        <v>-4</v>
      </c>
      <c r="J8" s="201">
        <f t="shared" si="2"/>
        <v>1</v>
      </c>
      <c r="K8" s="201">
        <v>1</v>
      </c>
      <c r="L8" s="201">
        <f t="shared" si="3"/>
        <v>2</v>
      </c>
      <c r="M8" s="203">
        <v>5</v>
      </c>
    </row>
    <row r="9" spans="1:13" ht="18" customHeight="1">
      <c r="A9" s="205" t="s">
        <v>63</v>
      </c>
      <c r="B9" s="198">
        <v>4</v>
      </c>
      <c r="C9" s="199">
        <v>1</v>
      </c>
      <c r="D9" s="199">
        <v>2</v>
      </c>
      <c r="E9" s="199">
        <v>1</v>
      </c>
      <c r="F9" s="200">
        <f t="shared" si="0"/>
        <v>4</v>
      </c>
      <c r="G9" s="164">
        <v>11</v>
      </c>
      <c r="H9" s="164">
        <v>29</v>
      </c>
      <c r="I9" s="167">
        <f t="shared" si="1"/>
        <v>-18</v>
      </c>
      <c r="J9" s="201">
        <f t="shared" si="2"/>
        <v>1</v>
      </c>
      <c r="K9" s="201">
        <v>1</v>
      </c>
      <c r="L9" s="201">
        <f t="shared" si="3"/>
        <v>2</v>
      </c>
      <c r="M9" s="202">
        <v>6</v>
      </c>
    </row>
    <row r="10" spans="1:13" ht="18" customHeight="1">
      <c r="A10" s="205" t="s">
        <v>16</v>
      </c>
      <c r="B10" s="198">
        <v>4</v>
      </c>
      <c r="C10" s="206">
        <v>1</v>
      </c>
      <c r="D10" s="206">
        <v>2</v>
      </c>
      <c r="E10" s="206">
        <v>1</v>
      </c>
      <c r="F10" s="200">
        <f t="shared" si="0"/>
        <v>4</v>
      </c>
      <c r="G10" s="173">
        <v>16</v>
      </c>
      <c r="H10" s="173">
        <v>16</v>
      </c>
      <c r="I10" s="167">
        <f t="shared" si="1"/>
        <v>0</v>
      </c>
      <c r="J10" s="201">
        <f t="shared" si="2"/>
        <v>1</v>
      </c>
      <c r="K10" s="201">
        <v>1</v>
      </c>
      <c r="L10" s="201">
        <f t="shared" si="3"/>
        <v>2</v>
      </c>
      <c r="M10" s="203">
        <v>7</v>
      </c>
    </row>
    <row r="11" spans="1:13" ht="18" customHeight="1">
      <c r="A11" s="205" t="s">
        <v>17</v>
      </c>
      <c r="B11" s="198">
        <v>4</v>
      </c>
      <c r="C11" s="207">
        <v>1</v>
      </c>
      <c r="D11" s="207">
        <v>3</v>
      </c>
      <c r="E11" s="207">
        <v>0</v>
      </c>
      <c r="F11" s="200">
        <f t="shared" si="0"/>
        <v>3</v>
      </c>
      <c r="G11" s="163">
        <v>8</v>
      </c>
      <c r="H11" s="163">
        <v>27</v>
      </c>
      <c r="I11" s="167">
        <f t="shared" si="1"/>
        <v>-19</v>
      </c>
      <c r="J11" s="201">
        <f t="shared" si="2"/>
        <v>0.75</v>
      </c>
      <c r="K11" s="201">
        <v>1</v>
      </c>
      <c r="L11" s="201">
        <f t="shared" si="3"/>
        <v>1.75</v>
      </c>
      <c r="M11" s="203">
        <v>8</v>
      </c>
    </row>
    <row r="12" spans="1:13" ht="21" customHeight="1">
      <c r="A12" s="208"/>
      <c r="B12" s="208"/>
      <c r="C12" s="208"/>
      <c r="D12" s="208"/>
      <c r="E12" s="208"/>
      <c r="F12" s="208"/>
      <c r="G12" s="208"/>
      <c r="H12" s="208"/>
      <c r="I12" s="208"/>
      <c r="J12" s="208"/>
      <c r="K12" s="208"/>
      <c r="L12" s="208"/>
      <c r="M12" s="208"/>
    </row>
    <row r="13" spans="1:13" ht="21" customHeight="1">
      <c r="A13" s="344" t="s">
        <v>246</v>
      </c>
      <c r="B13" s="342"/>
      <c r="C13" s="342"/>
      <c r="D13" s="342"/>
      <c r="E13" s="342"/>
      <c r="F13" s="342"/>
      <c r="G13" s="342"/>
      <c r="H13" s="342"/>
      <c r="I13" s="342"/>
      <c r="J13" s="342"/>
      <c r="K13" s="342"/>
      <c r="L13" s="342"/>
      <c r="M13" s="345"/>
    </row>
    <row r="14" spans="1:13" ht="99" customHeight="1">
      <c r="A14" s="195" t="s">
        <v>26</v>
      </c>
      <c r="B14" s="209" t="s">
        <v>232</v>
      </c>
      <c r="C14" s="209" t="s">
        <v>233</v>
      </c>
      <c r="D14" s="209" t="s">
        <v>234</v>
      </c>
      <c r="E14" s="209" t="s">
        <v>235</v>
      </c>
      <c r="F14" s="209" t="s">
        <v>236</v>
      </c>
      <c r="G14" s="209" t="s">
        <v>237</v>
      </c>
      <c r="H14" s="209" t="s">
        <v>238</v>
      </c>
      <c r="I14" s="209" t="s">
        <v>239</v>
      </c>
      <c r="J14" s="209" t="s">
        <v>240</v>
      </c>
      <c r="K14" s="209" t="s">
        <v>241</v>
      </c>
      <c r="L14" s="209" t="s">
        <v>242</v>
      </c>
      <c r="M14" s="209" t="s">
        <v>243</v>
      </c>
    </row>
    <row r="15" spans="1:13" ht="18.75" customHeight="1">
      <c r="A15" s="197" t="s">
        <v>222</v>
      </c>
      <c r="B15" s="198">
        <v>5</v>
      </c>
      <c r="C15" s="199">
        <v>4</v>
      </c>
      <c r="D15" s="199">
        <v>0</v>
      </c>
      <c r="E15" s="199">
        <v>1</v>
      </c>
      <c r="F15" s="210">
        <f t="shared" ref="F15:F19" si="4">C15*3+E15*1</f>
        <v>13</v>
      </c>
      <c r="G15" s="199">
        <v>13</v>
      </c>
      <c r="H15" s="199">
        <v>4</v>
      </c>
      <c r="I15" s="211">
        <f t="shared" ref="I15:I19" si="5">G15-H15</f>
        <v>9</v>
      </c>
      <c r="J15" s="212">
        <f t="shared" ref="J15:J19" si="6">F15/B15</f>
        <v>2.6</v>
      </c>
      <c r="K15" s="212">
        <v>2.2000000000000002</v>
      </c>
      <c r="L15" s="212">
        <f t="shared" ref="L15:L19" si="7">J15+K15</f>
        <v>4.8000000000000007</v>
      </c>
      <c r="M15" s="202">
        <v>1</v>
      </c>
    </row>
    <row r="16" spans="1:13" ht="18.75" customHeight="1">
      <c r="A16" s="197" t="s">
        <v>63</v>
      </c>
      <c r="B16" s="198">
        <v>5</v>
      </c>
      <c r="C16" s="199">
        <v>2</v>
      </c>
      <c r="D16" s="199">
        <v>2</v>
      </c>
      <c r="E16" s="199">
        <v>1</v>
      </c>
      <c r="F16" s="210">
        <f t="shared" si="4"/>
        <v>7</v>
      </c>
      <c r="G16" s="199">
        <v>14</v>
      </c>
      <c r="H16" s="199">
        <v>12</v>
      </c>
      <c r="I16" s="211">
        <f t="shared" si="5"/>
        <v>2</v>
      </c>
      <c r="J16" s="212">
        <f t="shared" si="6"/>
        <v>1.4</v>
      </c>
      <c r="K16" s="212">
        <v>2</v>
      </c>
      <c r="L16" s="212">
        <f t="shared" si="7"/>
        <v>3.4</v>
      </c>
      <c r="M16" s="202">
        <v>2</v>
      </c>
    </row>
    <row r="17" spans="1:13" ht="18.75" customHeight="1">
      <c r="A17" s="197" t="s">
        <v>37</v>
      </c>
      <c r="B17" s="198">
        <v>4</v>
      </c>
      <c r="C17" s="199">
        <v>1</v>
      </c>
      <c r="D17" s="199">
        <v>1</v>
      </c>
      <c r="E17" s="199">
        <v>2</v>
      </c>
      <c r="F17" s="210">
        <f t="shared" si="4"/>
        <v>5</v>
      </c>
      <c r="G17" s="199">
        <v>9</v>
      </c>
      <c r="H17" s="199">
        <v>6</v>
      </c>
      <c r="I17" s="211">
        <f t="shared" si="5"/>
        <v>3</v>
      </c>
      <c r="J17" s="212">
        <f t="shared" si="6"/>
        <v>1.25</v>
      </c>
      <c r="K17" s="213">
        <v>1.7</v>
      </c>
      <c r="L17" s="212">
        <f t="shared" si="7"/>
        <v>2.95</v>
      </c>
      <c r="M17" s="203">
        <v>3</v>
      </c>
    </row>
    <row r="18" spans="1:13" ht="18.75" customHeight="1">
      <c r="A18" s="197" t="s">
        <v>224</v>
      </c>
      <c r="B18" s="198">
        <v>4</v>
      </c>
      <c r="C18" s="199">
        <v>1</v>
      </c>
      <c r="D18" s="199">
        <v>3</v>
      </c>
      <c r="E18" s="199">
        <v>0</v>
      </c>
      <c r="F18" s="210">
        <f t="shared" si="4"/>
        <v>3</v>
      </c>
      <c r="G18" s="199">
        <v>8</v>
      </c>
      <c r="H18" s="199">
        <v>19</v>
      </c>
      <c r="I18" s="211">
        <f t="shared" si="5"/>
        <v>-11</v>
      </c>
      <c r="J18" s="212">
        <f t="shared" si="6"/>
        <v>0.75</v>
      </c>
      <c r="K18" s="212">
        <v>1.5</v>
      </c>
      <c r="L18" s="212">
        <f t="shared" si="7"/>
        <v>2.25</v>
      </c>
      <c r="M18" s="202">
        <v>4</v>
      </c>
    </row>
    <row r="19" spans="1:13" ht="18.75" customHeight="1">
      <c r="A19" s="197" t="s">
        <v>10</v>
      </c>
      <c r="B19" s="198">
        <v>4</v>
      </c>
      <c r="C19" s="199">
        <v>0</v>
      </c>
      <c r="D19" s="199">
        <v>2</v>
      </c>
      <c r="E19" s="199">
        <v>2</v>
      </c>
      <c r="F19" s="210">
        <f t="shared" si="4"/>
        <v>2</v>
      </c>
      <c r="G19" s="199">
        <v>8</v>
      </c>
      <c r="H19" s="199">
        <v>11</v>
      </c>
      <c r="I19" s="211">
        <f t="shared" si="5"/>
        <v>-3</v>
      </c>
      <c r="J19" s="212">
        <f t="shared" si="6"/>
        <v>0.5</v>
      </c>
      <c r="K19" s="213">
        <v>1</v>
      </c>
      <c r="L19" s="212">
        <f t="shared" si="7"/>
        <v>1.5</v>
      </c>
      <c r="M19" s="203">
        <v>5</v>
      </c>
    </row>
    <row r="20" spans="1:13" ht="15" customHeight="1">
      <c r="A20" s="346"/>
      <c r="B20" s="223"/>
      <c r="C20" s="223"/>
      <c r="D20" s="223"/>
      <c r="E20" s="223"/>
      <c r="F20" s="223"/>
      <c r="G20" s="223"/>
      <c r="H20" s="223"/>
      <c r="I20" s="223"/>
      <c r="J20" s="223"/>
      <c r="K20" s="223"/>
      <c r="L20" s="223"/>
      <c r="M20" s="223"/>
    </row>
    <row r="21" spans="1:13" ht="18" customHeight="1">
      <c r="A21" s="347" t="s">
        <v>247</v>
      </c>
      <c r="B21" s="223"/>
      <c r="C21" s="223"/>
      <c r="D21" s="223"/>
      <c r="E21" s="223"/>
      <c r="F21" s="223"/>
      <c r="G21" s="223"/>
      <c r="H21" s="223"/>
      <c r="I21" s="223"/>
      <c r="J21" s="223"/>
      <c r="K21" s="223"/>
      <c r="L21" s="223"/>
      <c r="M21" s="224"/>
    </row>
    <row r="22" spans="1:13" ht="96.75" customHeight="1">
      <c r="A22" s="195" t="s">
        <v>248</v>
      </c>
      <c r="B22" s="196" t="s">
        <v>232</v>
      </c>
      <c r="C22" s="196" t="s">
        <v>233</v>
      </c>
      <c r="D22" s="196" t="s">
        <v>234</v>
      </c>
      <c r="E22" s="196" t="s">
        <v>235</v>
      </c>
      <c r="F22" s="196" t="s">
        <v>236</v>
      </c>
      <c r="G22" s="196" t="s">
        <v>237</v>
      </c>
      <c r="H22" s="196" t="s">
        <v>238</v>
      </c>
      <c r="I22" s="196" t="s">
        <v>239</v>
      </c>
      <c r="J22" s="196" t="s">
        <v>240</v>
      </c>
      <c r="K22" s="196" t="s">
        <v>241</v>
      </c>
      <c r="L22" s="196" t="s">
        <v>242</v>
      </c>
      <c r="M22" s="196" t="s">
        <v>243</v>
      </c>
    </row>
    <row r="23" spans="1:13" ht="18" customHeight="1">
      <c r="A23" s="197" t="s">
        <v>17</v>
      </c>
      <c r="B23" s="199">
        <v>5</v>
      </c>
      <c r="C23" s="199">
        <v>5</v>
      </c>
      <c r="D23" s="199">
        <v>0</v>
      </c>
      <c r="E23" s="199">
        <v>0</v>
      </c>
      <c r="F23" s="210">
        <f t="shared" ref="F23:F27" si="8">C23*3+E23*1</f>
        <v>15</v>
      </c>
      <c r="G23" s="199">
        <v>21</v>
      </c>
      <c r="H23" s="199">
        <v>5</v>
      </c>
      <c r="I23" s="211">
        <f t="shared" ref="I23:I27" si="9">G23-H23</f>
        <v>16</v>
      </c>
      <c r="J23" s="212">
        <f t="shared" ref="J23:J27" si="10">F23/B23</f>
        <v>3</v>
      </c>
      <c r="K23" s="212">
        <v>2.2000000000000002</v>
      </c>
      <c r="L23" s="212">
        <f t="shared" ref="L23:L27" si="11">J23+K23</f>
        <v>5.2</v>
      </c>
      <c r="M23" s="203">
        <v>1</v>
      </c>
    </row>
    <row r="24" spans="1:13" ht="18" customHeight="1">
      <c r="A24" s="197" t="s">
        <v>9</v>
      </c>
      <c r="B24" s="199">
        <v>5</v>
      </c>
      <c r="C24" s="199">
        <v>2</v>
      </c>
      <c r="D24" s="199">
        <v>2</v>
      </c>
      <c r="E24" s="199">
        <v>1</v>
      </c>
      <c r="F24" s="210">
        <f t="shared" si="8"/>
        <v>7</v>
      </c>
      <c r="G24" s="199">
        <v>7</v>
      </c>
      <c r="H24" s="199">
        <v>5</v>
      </c>
      <c r="I24" s="211">
        <f t="shared" si="9"/>
        <v>2</v>
      </c>
      <c r="J24" s="212">
        <f t="shared" si="10"/>
        <v>1.4</v>
      </c>
      <c r="K24" s="213">
        <v>2</v>
      </c>
      <c r="L24" s="212">
        <f t="shared" si="11"/>
        <v>3.4</v>
      </c>
      <c r="M24" s="203">
        <v>2</v>
      </c>
    </row>
    <row r="25" spans="1:13" ht="18" customHeight="1">
      <c r="A25" s="197" t="s">
        <v>16</v>
      </c>
      <c r="B25" s="199">
        <v>4</v>
      </c>
      <c r="C25" s="199">
        <v>1</v>
      </c>
      <c r="D25" s="199">
        <v>2</v>
      </c>
      <c r="E25" s="199">
        <v>1</v>
      </c>
      <c r="F25" s="210">
        <f t="shared" si="8"/>
        <v>4</v>
      </c>
      <c r="G25" s="199">
        <v>3</v>
      </c>
      <c r="H25" s="199">
        <v>7</v>
      </c>
      <c r="I25" s="211">
        <f t="shared" si="9"/>
        <v>-4</v>
      </c>
      <c r="J25" s="212">
        <f t="shared" si="10"/>
        <v>1</v>
      </c>
      <c r="K25" s="212">
        <v>1.7</v>
      </c>
      <c r="L25" s="212">
        <f t="shared" si="11"/>
        <v>2.7</v>
      </c>
      <c r="M25" s="203">
        <v>3</v>
      </c>
    </row>
    <row r="26" spans="1:13" ht="18" customHeight="1">
      <c r="A26" s="197" t="s">
        <v>37</v>
      </c>
      <c r="B26" s="199">
        <v>4</v>
      </c>
      <c r="C26" s="199">
        <v>1</v>
      </c>
      <c r="D26" s="199">
        <v>3</v>
      </c>
      <c r="E26" s="199">
        <v>0</v>
      </c>
      <c r="F26" s="210">
        <f t="shared" si="8"/>
        <v>3</v>
      </c>
      <c r="G26" s="199">
        <v>3</v>
      </c>
      <c r="H26" s="199">
        <v>12</v>
      </c>
      <c r="I26" s="211">
        <f t="shared" si="9"/>
        <v>-9</v>
      </c>
      <c r="J26" s="212">
        <f t="shared" si="10"/>
        <v>0.75</v>
      </c>
      <c r="K26" s="213">
        <v>1.5</v>
      </c>
      <c r="L26" s="212">
        <f t="shared" si="11"/>
        <v>2.25</v>
      </c>
      <c r="M26" s="203">
        <v>4</v>
      </c>
    </row>
    <row r="27" spans="1:13" ht="18" customHeight="1">
      <c r="A27" s="197" t="s">
        <v>45</v>
      </c>
      <c r="B27" s="199">
        <v>4</v>
      </c>
      <c r="C27" s="199">
        <v>1</v>
      </c>
      <c r="D27" s="199">
        <v>3</v>
      </c>
      <c r="E27" s="199">
        <v>0</v>
      </c>
      <c r="F27" s="210">
        <f t="shared" si="8"/>
        <v>3</v>
      </c>
      <c r="G27" s="199">
        <v>5</v>
      </c>
      <c r="H27" s="199">
        <v>10</v>
      </c>
      <c r="I27" s="211">
        <f t="shared" si="9"/>
        <v>-5</v>
      </c>
      <c r="J27" s="212">
        <f t="shared" si="10"/>
        <v>0.75</v>
      </c>
      <c r="K27" s="212">
        <v>1</v>
      </c>
      <c r="L27" s="212">
        <f t="shared" si="11"/>
        <v>1.75</v>
      </c>
      <c r="M27" s="203">
        <v>5</v>
      </c>
    </row>
    <row r="28" spans="1:13" ht="61.5" customHeight="1">
      <c r="A28" s="348"/>
      <c r="B28" s="237"/>
      <c r="C28" s="237"/>
      <c r="D28" s="237"/>
      <c r="E28" s="237"/>
      <c r="F28" s="237"/>
      <c r="G28" s="237"/>
      <c r="H28" s="237"/>
      <c r="I28" s="237"/>
      <c r="J28" s="237"/>
      <c r="K28" s="237"/>
      <c r="L28" s="237"/>
      <c r="M28" s="237"/>
    </row>
  </sheetData>
  <sheetProtection algorithmName="SHA-512" hashValue="ZEA1IDfnhU32E/Fu1K7xmR9K6lwnNAL2MWHHobx8Gu6I+ecdOxMuAU9CMOa2qgydO08fSydFUKL/Qr+6r2HVTA==" saltValue="PTeHROMkwtg8QtN+rIeQzA==" spinCount="100000" sheet="1" objects="1" scenarios="1"/>
  <mergeCells count="6">
    <mergeCell ref="A28:M28"/>
    <mergeCell ref="A1:M1"/>
    <mergeCell ref="A2:M2"/>
    <mergeCell ref="A13:M13"/>
    <mergeCell ref="A20:M20"/>
    <mergeCell ref="A21:M21"/>
  </mergeCells>
  <pageMargins left="0.25" right="0.25" top="0.75" bottom="0.75" header="0" footer="0"/>
  <pageSetup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L61"/>
  <sheetViews>
    <sheetView showGridLines="0" workbookViewId="0">
      <selection activeCell="E7" sqref="E7:H7"/>
    </sheetView>
  </sheetViews>
  <sheetFormatPr baseColWidth="10" defaultColWidth="14.42578125" defaultRowHeight="15" customHeight="1"/>
  <cols>
    <col min="1" max="1" width="5.7109375" customWidth="1"/>
    <col min="2" max="2" width="29" customWidth="1"/>
    <col min="3" max="3" width="7.140625" customWidth="1"/>
    <col min="4" max="7" width="4" customWidth="1"/>
    <col min="8" max="8" width="17.42578125" customWidth="1"/>
    <col min="9" max="9" width="37.140625" customWidth="1"/>
    <col min="10" max="11" width="5.7109375" customWidth="1"/>
    <col min="12" max="12" width="38.7109375" customWidth="1"/>
  </cols>
  <sheetData>
    <row r="1" spans="1:12" ht="117" customHeight="1">
      <c r="A1" s="231"/>
      <c r="B1" s="223"/>
      <c r="C1" s="223"/>
      <c r="D1" s="223"/>
      <c r="E1" s="223"/>
      <c r="F1" s="223"/>
      <c r="G1" s="223"/>
      <c r="H1" s="223"/>
      <c r="I1" s="223"/>
      <c r="J1" s="223"/>
      <c r="K1" s="223"/>
      <c r="L1" s="224"/>
    </row>
    <row r="2" spans="1:12" ht="30" customHeight="1">
      <c r="A2" s="232" t="s">
        <v>5</v>
      </c>
      <c r="B2" s="223"/>
      <c r="C2" s="223"/>
      <c r="D2" s="223"/>
      <c r="E2" s="223"/>
      <c r="F2" s="223"/>
      <c r="G2" s="223"/>
      <c r="H2" s="223"/>
      <c r="I2" s="223"/>
      <c r="J2" s="223"/>
      <c r="K2" s="223"/>
      <c r="L2" s="224"/>
    </row>
    <row r="3" spans="1:12" ht="30" customHeight="1">
      <c r="A3" s="233" t="s">
        <v>6</v>
      </c>
      <c r="B3" s="234" t="s">
        <v>7</v>
      </c>
      <c r="C3" s="218"/>
      <c r="D3" s="230" t="s">
        <v>8</v>
      </c>
      <c r="E3" s="223"/>
      <c r="F3" s="223"/>
      <c r="G3" s="223"/>
      <c r="H3" s="224"/>
      <c r="I3" s="235"/>
      <c r="J3" s="217"/>
      <c r="K3" s="217"/>
      <c r="L3" s="218"/>
    </row>
    <row r="4" spans="1:12" ht="30" customHeight="1">
      <c r="A4" s="215"/>
      <c r="B4" s="219"/>
      <c r="C4" s="221"/>
      <c r="D4" s="7">
        <v>1</v>
      </c>
      <c r="E4" s="229" t="str">
        <f>B5</f>
        <v>SUPER PATIN - ANTIOQUIA</v>
      </c>
      <c r="F4" s="223"/>
      <c r="G4" s="223"/>
      <c r="H4" s="224"/>
      <c r="I4" s="236"/>
      <c r="J4" s="237"/>
      <c r="K4" s="237"/>
      <c r="L4" s="238"/>
    </row>
    <row r="5" spans="1:12" ht="30" customHeight="1">
      <c r="A5" s="7">
        <v>1</v>
      </c>
      <c r="B5" s="8" t="s">
        <v>9</v>
      </c>
      <c r="C5" s="9"/>
      <c r="D5" s="7">
        <v>2</v>
      </c>
      <c r="E5" s="228" t="s">
        <v>10</v>
      </c>
      <c r="F5" s="223"/>
      <c r="G5" s="223"/>
      <c r="H5" s="224"/>
      <c r="I5" s="236"/>
      <c r="J5" s="237"/>
      <c r="K5" s="237"/>
      <c r="L5" s="238"/>
    </row>
    <row r="6" spans="1:12" ht="30" customHeight="1">
      <c r="A6" s="7">
        <v>2</v>
      </c>
      <c r="B6" s="8" t="s">
        <v>11</v>
      </c>
      <c r="C6" s="9"/>
      <c r="D6" s="7">
        <v>3</v>
      </c>
      <c r="E6" s="229" t="s">
        <v>12</v>
      </c>
      <c r="F6" s="223"/>
      <c r="G6" s="223"/>
      <c r="H6" s="224"/>
      <c r="I6" s="236"/>
      <c r="J6" s="237"/>
      <c r="K6" s="237"/>
      <c r="L6" s="238"/>
    </row>
    <row r="7" spans="1:12" ht="30" customHeight="1">
      <c r="A7" s="7">
        <v>3</v>
      </c>
      <c r="B7" s="8" t="s">
        <v>13</v>
      </c>
      <c r="C7" s="9"/>
      <c r="D7" s="7">
        <v>4</v>
      </c>
      <c r="E7" s="229" t="s">
        <v>14</v>
      </c>
      <c r="F7" s="223"/>
      <c r="G7" s="223"/>
      <c r="H7" s="224"/>
      <c r="I7" s="236"/>
      <c r="J7" s="237"/>
      <c r="K7" s="237"/>
      <c r="L7" s="238"/>
    </row>
    <row r="8" spans="1:12" ht="30" customHeight="1">
      <c r="A8" s="7">
        <v>4</v>
      </c>
      <c r="B8" s="8" t="s">
        <v>10</v>
      </c>
      <c r="C8" s="9"/>
      <c r="D8" s="230" t="s">
        <v>15</v>
      </c>
      <c r="E8" s="223"/>
      <c r="F8" s="223"/>
      <c r="G8" s="223"/>
      <c r="H8" s="224"/>
      <c r="I8" s="236"/>
      <c r="J8" s="237"/>
      <c r="K8" s="237"/>
      <c r="L8" s="238"/>
    </row>
    <row r="9" spans="1:12" ht="30" customHeight="1">
      <c r="A9" s="7">
        <v>5</v>
      </c>
      <c r="B9" s="8" t="s">
        <v>12</v>
      </c>
      <c r="C9" s="9"/>
      <c r="D9" s="7">
        <v>1</v>
      </c>
      <c r="E9" s="229" t="s">
        <v>11</v>
      </c>
      <c r="F9" s="223"/>
      <c r="G9" s="223"/>
      <c r="H9" s="224"/>
      <c r="I9" s="236"/>
      <c r="J9" s="237"/>
      <c r="K9" s="237"/>
      <c r="L9" s="238"/>
    </row>
    <row r="10" spans="1:12" ht="30" customHeight="1">
      <c r="A10" s="7">
        <v>6</v>
      </c>
      <c r="B10" s="8" t="s">
        <v>16</v>
      </c>
      <c r="C10" s="9"/>
      <c r="D10" s="7">
        <v>2</v>
      </c>
      <c r="E10" s="229" t="s">
        <v>13</v>
      </c>
      <c r="F10" s="223"/>
      <c r="G10" s="223"/>
      <c r="H10" s="224"/>
      <c r="I10" s="236"/>
      <c r="J10" s="237"/>
      <c r="K10" s="237"/>
      <c r="L10" s="238"/>
    </row>
    <row r="11" spans="1:12" ht="30" customHeight="1">
      <c r="A11" s="7">
        <v>7</v>
      </c>
      <c r="B11" s="8" t="s">
        <v>14</v>
      </c>
      <c r="C11" s="9"/>
      <c r="D11" s="7">
        <v>3</v>
      </c>
      <c r="E11" s="229" t="s">
        <v>16</v>
      </c>
      <c r="F11" s="223"/>
      <c r="G11" s="223"/>
      <c r="H11" s="224"/>
      <c r="I11" s="236"/>
      <c r="J11" s="237"/>
      <c r="K11" s="237"/>
      <c r="L11" s="238"/>
    </row>
    <row r="12" spans="1:12" ht="30" customHeight="1">
      <c r="A12" s="7">
        <v>8</v>
      </c>
      <c r="B12" s="8" t="s">
        <v>17</v>
      </c>
      <c r="C12" s="9"/>
      <c r="D12" s="7">
        <v>4</v>
      </c>
      <c r="E12" s="229" t="s">
        <v>17</v>
      </c>
      <c r="F12" s="223"/>
      <c r="G12" s="223"/>
      <c r="H12" s="224"/>
      <c r="I12" s="219"/>
      <c r="J12" s="220"/>
      <c r="K12" s="220"/>
      <c r="L12" s="221"/>
    </row>
    <row r="13" spans="1:12" ht="30" customHeight="1">
      <c r="A13" s="230" t="s">
        <v>18</v>
      </c>
      <c r="B13" s="223"/>
      <c r="C13" s="223"/>
      <c r="D13" s="223"/>
      <c r="E13" s="223"/>
      <c r="F13" s="223"/>
      <c r="G13" s="223"/>
      <c r="H13" s="223"/>
      <c r="I13" s="223"/>
      <c r="J13" s="223"/>
      <c r="K13" s="223"/>
      <c r="L13" s="224"/>
    </row>
    <row r="14" spans="1:12" ht="30" customHeight="1">
      <c r="A14" s="10">
        <v>1</v>
      </c>
      <c r="B14" s="11" t="s">
        <v>9</v>
      </c>
      <c r="C14" s="9"/>
      <c r="D14" s="12">
        <v>1</v>
      </c>
      <c r="E14" s="12">
        <v>4</v>
      </c>
      <c r="F14" s="214">
        <v>1</v>
      </c>
      <c r="G14" s="13"/>
      <c r="H14" s="9" t="s">
        <v>19</v>
      </c>
      <c r="I14" s="14" t="str">
        <f t="shared" ref="I14:I15" si="0">B14</f>
        <v>SUPER PATIN - ANTIOQUIA</v>
      </c>
      <c r="J14" s="13"/>
      <c r="K14" s="13"/>
      <c r="L14" s="15" t="str">
        <f>B17</f>
        <v>CORAZONISTA "X"- BOGOTÁ</v>
      </c>
    </row>
    <row r="15" spans="1:12" ht="30" customHeight="1">
      <c r="A15" s="10">
        <v>2</v>
      </c>
      <c r="B15" s="11" t="s">
        <v>10</v>
      </c>
      <c r="C15" s="9"/>
      <c r="D15" s="12">
        <v>2</v>
      </c>
      <c r="E15" s="12">
        <v>3</v>
      </c>
      <c r="F15" s="215"/>
      <c r="G15" s="13"/>
      <c r="H15" s="9" t="s">
        <v>19</v>
      </c>
      <c r="I15" s="14" t="str">
        <f t="shared" si="0"/>
        <v>FCM ROLLING - CALDAS</v>
      </c>
      <c r="J15" s="13"/>
      <c r="K15" s="13"/>
      <c r="L15" s="15" t="str">
        <f>B16</f>
        <v xml:space="preserve">PUMAS - VALLE DEL CAUCA </v>
      </c>
    </row>
    <row r="16" spans="1:12" ht="30" customHeight="1">
      <c r="A16" s="10">
        <v>3</v>
      </c>
      <c r="B16" s="11" t="s">
        <v>12</v>
      </c>
      <c r="C16" s="9"/>
      <c r="D16" s="12">
        <v>1</v>
      </c>
      <c r="E16" s="12">
        <v>3</v>
      </c>
      <c r="F16" s="214">
        <v>2</v>
      </c>
      <c r="G16" s="13"/>
      <c r="H16" s="9" t="s">
        <v>20</v>
      </c>
      <c r="I16" s="14" t="str">
        <f>B14</f>
        <v>SUPER PATIN - ANTIOQUIA</v>
      </c>
      <c r="J16" s="13"/>
      <c r="K16" s="13"/>
      <c r="L16" s="15" t="str">
        <f>B16</f>
        <v xml:space="preserve">PUMAS - VALLE DEL CAUCA </v>
      </c>
    </row>
    <row r="17" spans="1:12" ht="30" customHeight="1">
      <c r="A17" s="10">
        <v>4</v>
      </c>
      <c r="B17" s="11" t="s">
        <v>14</v>
      </c>
      <c r="C17" s="9"/>
      <c r="D17" s="12">
        <v>4</v>
      </c>
      <c r="E17" s="12">
        <v>2</v>
      </c>
      <c r="F17" s="215"/>
      <c r="G17" s="13"/>
      <c r="H17" s="9" t="s">
        <v>20</v>
      </c>
      <c r="I17" s="14" t="str">
        <f>B17</f>
        <v>CORAZONISTA "X"- BOGOTÁ</v>
      </c>
      <c r="J17" s="13"/>
      <c r="K17" s="13"/>
      <c r="L17" s="15" t="str">
        <f>B15</f>
        <v>FCM ROLLING - CALDAS</v>
      </c>
    </row>
    <row r="18" spans="1:12" ht="30" customHeight="1">
      <c r="A18" s="216"/>
      <c r="B18" s="217"/>
      <c r="C18" s="218"/>
      <c r="D18" s="12">
        <v>1</v>
      </c>
      <c r="E18" s="12">
        <v>2</v>
      </c>
      <c r="F18" s="214">
        <v>3</v>
      </c>
      <c r="G18" s="13"/>
      <c r="H18" s="9" t="s">
        <v>21</v>
      </c>
      <c r="I18" s="14" t="str">
        <f>B14</f>
        <v>SUPER PATIN - ANTIOQUIA</v>
      </c>
      <c r="J18" s="13"/>
      <c r="K18" s="13"/>
      <c r="L18" s="15" t="str">
        <f>B15</f>
        <v>FCM ROLLING - CALDAS</v>
      </c>
    </row>
    <row r="19" spans="1:12" ht="30" customHeight="1">
      <c r="A19" s="219"/>
      <c r="B19" s="220"/>
      <c r="C19" s="221"/>
      <c r="D19" s="12">
        <v>3</v>
      </c>
      <c r="E19" s="12">
        <v>4</v>
      </c>
      <c r="F19" s="215"/>
      <c r="G19" s="13"/>
      <c r="H19" s="9" t="s">
        <v>21</v>
      </c>
      <c r="I19" s="14" t="str">
        <f>B16</f>
        <v xml:space="preserve">PUMAS - VALLE DEL CAUCA </v>
      </c>
      <c r="J19" s="13"/>
      <c r="K19" s="13"/>
      <c r="L19" s="15" t="str">
        <f>B17</f>
        <v>CORAZONISTA "X"- BOGOTÁ</v>
      </c>
    </row>
    <row r="20" spans="1:12" ht="30" customHeight="1">
      <c r="A20" s="230" t="s">
        <v>22</v>
      </c>
      <c r="B20" s="223"/>
      <c r="C20" s="223"/>
      <c r="D20" s="223"/>
      <c r="E20" s="223"/>
      <c r="F20" s="223"/>
      <c r="G20" s="223"/>
      <c r="H20" s="223"/>
      <c r="I20" s="223"/>
      <c r="J20" s="223"/>
      <c r="K20" s="223"/>
      <c r="L20" s="224"/>
    </row>
    <row r="21" spans="1:12" ht="30" customHeight="1">
      <c r="A21" s="10">
        <v>1</v>
      </c>
      <c r="B21" s="11" t="s">
        <v>11</v>
      </c>
      <c r="C21" s="9"/>
      <c r="D21" s="12">
        <v>1</v>
      </c>
      <c r="E21" s="12">
        <v>4</v>
      </c>
      <c r="F21" s="214">
        <v>1</v>
      </c>
      <c r="G21" s="13"/>
      <c r="H21" s="9" t="s">
        <v>23</v>
      </c>
      <c r="I21" s="14" t="str">
        <f t="shared" ref="I21:I22" si="1">B21</f>
        <v>KAYROS - QUINDIO</v>
      </c>
      <c r="J21" s="13"/>
      <c r="K21" s="13"/>
      <c r="L21" s="15" t="str">
        <f>B24</f>
        <v>HURACANES - VALLE DEL CAUCA</v>
      </c>
    </row>
    <row r="22" spans="1:12" ht="30" customHeight="1">
      <c r="A22" s="10">
        <v>2</v>
      </c>
      <c r="B22" s="11" t="s">
        <v>13</v>
      </c>
      <c r="C22" s="9"/>
      <c r="D22" s="12">
        <v>2</v>
      </c>
      <c r="E22" s="12">
        <v>3</v>
      </c>
      <c r="F22" s="215"/>
      <c r="G22" s="13"/>
      <c r="H22" s="9" t="s">
        <v>23</v>
      </c>
      <c r="I22" s="14" t="str">
        <f t="shared" si="1"/>
        <v>CORAZONISTA ROJO- BOGOTÁ</v>
      </c>
      <c r="J22" s="13"/>
      <c r="K22" s="13"/>
      <c r="L22" s="15" t="str">
        <f>B23</f>
        <v>SABANETA - ANTIOQUIA</v>
      </c>
    </row>
    <row r="23" spans="1:12" ht="30" customHeight="1">
      <c r="A23" s="10">
        <v>3</v>
      </c>
      <c r="B23" s="11" t="s">
        <v>16</v>
      </c>
      <c r="C23" s="9"/>
      <c r="D23" s="12">
        <v>1</v>
      </c>
      <c r="E23" s="12">
        <v>3</v>
      </c>
      <c r="F23" s="214">
        <v>2</v>
      </c>
      <c r="G23" s="13"/>
      <c r="H23" s="9" t="s">
        <v>24</v>
      </c>
      <c r="I23" s="14" t="str">
        <f>B21</f>
        <v>KAYROS - QUINDIO</v>
      </c>
      <c r="J23" s="13"/>
      <c r="K23" s="13"/>
      <c r="L23" s="15" t="str">
        <f>B23</f>
        <v>SABANETA - ANTIOQUIA</v>
      </c>
    </row>
    <row r="24" spans="1:12" ht="30" customHeight="1">
      <c r="A24" s="10">
        <v>4</v>
      </c>
      <c r="B24" s="11" t="s">
        <v>17</v>
      </c>
      <c r="C24" s="9"/>
      <c r="D24" s="12">
        <v>4</v>
      </c>
      <c r="E24" s="12">
        <v>2</v>
      </c>
      <c r="F24" s="215"/>
      <c r="G24" s="13"/>
      <c r="H24" s="9" t="s">
        <v>24</v>
      </c>
      <c r="I24" s="14" t="str">
        <f>B24</f>
        <v>HURACANES - VALLE DEL CAUCA</v>
      </c>
      <c r="J24" s="13"/>
      <c r="K24" s="13"/>
      <c r="L24" s="15" t="str">
        <f>B22</f>
        <v>CORAZONISTA ROJO- BOGOTÁ</v>
      </c>
    </row>
    <row r="25" spans="1:12" ht="30" customHeight="1">
      <c r="A25" s="216"/>
      <c r="B25" s="217"/>
      <c r="C25" s="218"/>
      <c r="D25" s="12">
        <v>1</v>
      </c>
      <c r="E25" s="12">
        <v>2</v>
      </c>
      <c r="F25" s="214">
        <v>3</v>
      </c>
      <c r="G25" s="13"/>
      <c r="H25" s="9" t="s">
        <v>25</v>
      </c>
      <c r="I25" s="14" t="str">
        <f>B21</f>
        <v>KAYROS - QUINDIO</v>
      </c>
      <c r="J25" s="13"/>
      <c r="K25" s="13"/>
      <c r="L25" s="15" t="str">
        <f>B22</f>
        <v>CORAZONISTA ROJO- BOGOTÁ</v>
      </c>
    </row>
    <row r="26" spans="1:12" ht="30" customHeight="1">
      <c r="A26" s="219"/>
      <c r="B26" s="220"/>
      <c r="C26" s="221"/>
      <c r="D26" s="12">
        <v>3</v>
      </c>
      <c r="E26" s="12">
        <v>4</v>
      </c>
      <c r="F26" s="215"/>
      <c r="G26" s="13"/>
      <c r="H26" s="9" t="s">
        <v>25</v>
      </c>
      <c r="I26" s="14" t="str">
        <f>B23</f>
        <v>SABANETA - ANTIOQUIA</v>
      </c>
      <c r="J26" s="13"/>
      <c r="K26" s="13"/>
      <c r="L26" s="15" t="str">
        <f>B24</f>
        <v>HURACANES - VALLE DEL CAUCA</v>
      </c>
    </row>
    <row r="27" spans="1:12" ht="30" customHeight="1">
      <c r="A27" s="222" t="s">
        <v>26</v>
      </c>
      <c r="B27" s="223"/>
      <c r="C27" s="223"/>
      <c r="D27" s="223"/>
      <c r="E27" s="223"/>
      <c r="F27" s="223"/>
      <c r="G27" s="223"/>
      <c r="H27" s="223"/>
      <c r="I27" s="223"/>
      <c r="J27" s="223"/>
      <c r="K27" s="223"/>
      <c r="L27" s="224"/>
    </row>
    <row r="28" spans="1:12" ht="30" customHeight="1">
      <c r="A28" s="16" t="s">
        <v>27</v>
      </c>
      <c r="B28" s="225" t="s">
        <v>28</v>
      </c>
      <c r="C28" s="224"/>
      <c r="D28" s="222" t="s">
        <v>29</v>
      </c>
      <c r="E28" s="223"/>
      <c r="F28" s="224"/>
      <c r="G28" s="17"/>
      <c r="H28" s="17" t="s">
        <v>30</v>
      </c>
      <c r="I28" s="18" t="s">
        <v>31</v>
      </c>
      <c r="J28" s="222" t="s">
        <v>32</v>
      </c>
      <c r="K28" s="224"/>
      <c r="L28" s="19" t="s">
        <v>31</v>
      </c>
    </row>
    <row r="29" spans="1:12" ht="30" customHeight="1">
      <c r="A29" s="10">
        <v>1</v>
      </c>
      <c r="B29" s="11" t="s">
        <v>33</v>
      </c>
      <c r="C29" s="9"/>
      <c r="D29" s="20">
        <v>1</v>
      </c>
      <c r="E29" s="12">
        <v>6</v>
      </c>
      <c r="F29" s="226">
        <v>1</v>
      </c>
      <c r="G29" s="20"/>
      <c r="H29" s="9" t="s">
        <v>34</v>
      </c>
      <c r="I29" s="21" t="str">
        <f t="shared" ref="I29:I31" si="2">B29</f>
        <v>REAL H. C. - ANTIOQUIA</v>
      </c>
      <c r="J29" s="13"/>
      <c r="K29" s="13"/>
      <c r="L29" s="22" t="str">
        <f>B34</f>
        <v>XXX</v>
      </c>
    </row>
    <row r="30" spans="1:12" ht="30" customHeight="1">
      <c r="A30" s="10">
        <v>2</v>
      </c>
      <c r="B30" s="11" t="s">
        <v>12</v>
      </c>
      <c r="C30" s="9"/>
      <c r="D30" s="20">
        <v>2</v>
      </c>
      <c r="E30" s="12">
        <v>5</v>
      </c>
      <c r="F30" s="227"/>
      <c r="G30" s="20"/>
      <c r="H30" s="9" t="s">
        <v>34</v>
      </c>
      <c r="I30" s="21" t="str">
        <f t="shared" si="2"/>
        <v xml:space="preserve">PUMAS - VALLE DEL CAUCA </v>
      </c>
      <c r="J30" s="13"/>
      <c r="K30" s="13"/>
      <c r="L30" s="22" t="str">
        <f>B33</f>
        <v>ORION - ANTIOQUIA</v>
      </c>
    </row>
    <row r="31" spans="1:12" ht="30" customHeight="1">
      <c r="A31" s="10">
        <v>3</v>
      </c>
      <c r="B31" s="11" t="s">
        <v>10</v>
      </c>
      <c r="C31" s="9"/>
      <c r="D31" s="20">
        <v>3</v>
      </c>
      <c r="E31" s="12">
        <v>4</v>
      </c>
      <c r="F31" s="215"/>
      <c r="G31" s="20"/>
      <c r="H31" s="9" t="s">
        <v>34</v>
      </c>
      <c r="I31" s="21" t="str">
        <f t="shared" si="2"/>
        <v>FCM ROLLING - CALDAS</v>
      </c>
      <c r="J31" s="13"/>
      <c r="K31" s="13"/>
      <c r="L31" s="22" t="str">
        <f t="shared" ref="L31:L32" si="3">B32</f>
        <v>MANIZALES H. C. - CALDAS</v>
      </c>
    </row>
    <row r="32" spans="1:12" ht="30" customHeight="1">
      <c r="A32" s="10">
        <v>4</v>
      </c>
      <c r="B32" s="11" t="s">
        <v>35</v>
      </c>
      <c r="C32" s="11"/>
      <c r="D32" s="23">
        <v>1</v>
      </c>
      <c r="E32" s="12">
        <v>5</v>
      </c>
      <c r="F32" s="226">
        <v>2</v>
      </c>
      <c r="G32" s="20"/>
      <c r="H32" s="9" t="s">
        <v>36</v>
      </c>
      <c r="I32" s="14" t="str">
        <f>B29</f>
        <v>REAL H. C. - ANTIOQUIA</v>
      </c>
      <c r="J32" s="13"/>
      <c r="K32" s="13"/>
      <c r="L32" s="22" t="str">
        <f t="shared" si="3"/>
        <v>ORION - ANTIOQUIA</v>
      </c>
    </row>
    <row r="33" spans="1:12" ht="30" customHeight="1">
      <c r="A33" s="10">
        <v>5</v>
      </c>
      <c r="B33" s="11" t="s">
        <v>37</v>
      </c>
      <c r="C33" s="11"/>
      <c r="D33" s="20">
        <v>6</v>
      </c>
      <c r="E33" s="12">
        <v>4</v>
      </c>
      <c r="F33" s="227"/>
      <c r="G33" s="20"/>
      <c r="H33" s="9" t="s">
        <v>36</v>
      </c>
      <c r="I33" s="21" t="str">
        <f>B34</f>
        <v>XXX</v>
      </c>
      <c r="J33" s="13"/>
      <c r="K33" s="13"/>
      <c r="L33" s="22" t="str">
        <f>B32</f>
        <v>MANIZALES H. C. - CALDAS</v>
      </c>
    </row>
    <row r="34" spans="1:12" ht="30" customHeight="1">
      <c r="A34" s="10">
        <v>6</v>
      </c>
      <c r="B34" s="11" t="s">
        <v>38</v>
      </c>
      <c r="C34" s="11"/>
      <c r="D34" s="23">
        <v>2</v>
      </c>
      <c r="E34" s="12">
        <v>3</v>
      </c>
      <c r="F34" s="215"/>
      <c r="G34" s="20"/>
      <c r="H34" s="9" t="s">
        <v>36</v>
      </c>
      <c r="I34" s="14" t="str">
        <f>B30</f>
        <v xml:space="preserve">PUMAS - VALLE DEL CAUCA </v>
      </c>
      <c r="J34" s="13"/>
      <c r="K34" s="13"/>
      <c r="L34" s="22" t="str">
        <f t="shared" ref="L34:L35" si="4">B31</f>
        <v>FCM ROLLING - CALDAS</v>
      </c>
    </row>
    <row r="35" spans="1:12" ht="30" customHeight="1">
      <c r="A35" s="239" t="s">
        <v>39</v>
      </c>
      <c r="B35" s="217"/>
      <c r="C35" s="218"/>
      <c r="D35" s="23">
        <v>1</v>
      </c>
      <c r="E35" s="12">
        <v>4</v>
      </c>
      <c r="F35" s="226">
        <v>3</v>
      </c>
      <c r="G35" s="20"/>
      <c r="H35" s="9" t="s">
        <v>40</v>
      </c>
      <c r="I35" s="14" t="str">
        <f>B29</f>
        <v>REAL H. C. - ANTIOQUIA</v>
      </c>
      <c r="J35" s="13"/>
      <c r="K35" s="13"/>
      <c r="L35" s="22" t="str">
        <f t="shared" si="4"/>
        <v>MANIZALES H. C. - CALDAS</v>
      </c>
    </row>
    <row r="36" spans="1:12" ht="30" customHeight="1">
      <c r="A36" s="236"/>
      <c r="B36" s="237"/>
      <c r="C36" s="238"/>
      <c r="D36" s="23">
        <v>5</v>
      </c>
      <c r="E36" s="12">
        <v>3</v>
      </c>
      <c r="F36" s="227"/>
      <c r="G36" s="20"/>
      <c r="H36" s="9" t="s">
        <v>40</v>
      </c>
      <c r="I36" s="14" t="str">
        <f t="shared" ref="I36:I37" si="5">B33</f>
        <v>ORION - ANTIOQUIA</v>
      </c>
      <c r="J36" s="13"/>
      <c r="K36" s="13"/>
      <c r="L36" s="22" t="str">
        <f>B31</f>
        <v>FCM ROLLING - CALDAS</v>
      </c>
    </row>
    <row r="37" spans="1:12" ht="30" customHeight="1">
      <c r="A37" s="236"/>
      <c r="B37" s="237"/>
      <c r="C37" s="238"/>
      <c r="D37" s="20">
        <v>6</v>
      </c>
      <c r="E37" s="12">
        <v>2</v>
      </c>
      <c r="F37" s="215"/>
      <c r="G37" s="20"/>
      <c r="H37" s="9" t="s">
        <v>40</v>
      </c>
      <c r="I37" s="21" t="str">
        <f t="shared" si="5"/>
        <v>XXX</v>
      </c>
      <c r="J37" s="13"/>
      <c r="K37" s="13"/>
      <c r="L37" s="22" t="str">
        <f t="shared" ref="L37:L38" si="6">B30</f>
        <v xml:space="preserve">PUMAS - VALLE DEL CAUCA </v>
      </c>
    </row>
    <row r="38" spans="1:12" ht="30" customHeight="1">
      <c r="A38" s="236"/>
      <c r="B38" s="237"/>
      <c r="C38" s="238"/>
      <c r="D38" s="20">
        <v>1</v>
      </c>
      <c r="E38" s="12">
        <v>3</v>
      </c>
      <c r="F38" s="226">
        <v>4</v>
      </c>
      <c r="G38" s="20"/>
      <c r="H38" s="9" t="s">
        <v>41</v>
      </c>
      <c r="I38" s="14" t="str">
        <f>B29</f>
        <v>REAL H. C. - ANTIOQUIA</v>
      </c>
      <c r="J38" s="13"/>
      <c r="K38" s="13"/>
      <c r="L38" s="22" t="str">
        <f t="shared" si="6"/>
        <v>FCM ROLLING - CALDAS</v>
      </c>
    </row>
    <row r="39" spans="1:12" ht="30" customHeight="1">
      <c r="A39" s="236"/>
      <c r="B39" s="237"/>
      <c r="C39" s="238"/>
      <c r="D39" s="20">
        <v>4</v>
      </c>
      <c r="E39" s="12">
        <v>2</v>
      </c>
      <c r="F39" s="227"/>
      <c r="G39" s="20"/>
      <c r="H39" s="9" t="s">
        <v>41</v>
      </c>
      <c r="I39" s="21" t="str">
        <f>B32</f>
        <v>MANIZALES H. C. - CALDAS</v>
      </c>
      <c r="J39" s="13"/>
      <c r="K39" s="13"/>
      <c r="L39" s="22" t="str">
        <f>B30</f>
        <v xml:space="preserve">PUMAS - VALLE DEL CAUCA </v>
      </c>
    </row>
    <row r="40" spans="1:12" ht="30" customHeight="1">
      <c r="A40" s="236"/>
      <c r="B40" s="237"/>
      <c r="C40" s="238"/>
      <c r="D40" s="20">
        <v>5</v>
      </c>
      <c r="E40" s="12">
        <v>6</v>
      </c>
      <c r="F40" s="215"/>
      <c r="G40" s="20"/>
      <c r="H40" s="9" t="s">
        <v>41</v>
      </c>
      <c r="I40" s="21" t="s">
        <v>10</v>
      </c>
      <c r="J40" s="13"/>
      <c r="K40" s="13"/>
      <c r="L40" s="22" t="str">
        <f>B34</f>
        <v>XXX</v>
      </c>
    </row>
    <row r="41" spans="1:12" ht="30" customHeight="1">
      <c r="A41" s="236"/>
      <c r="B41" s="237"/>
      <c r="C41" s="238"/>
      <c r="D41" s="20">
        <v>1</v>
      </c>
      <c r="E41" s="12">
        <v>2</v>
      </c>
      <c r="F41" s="226">
        <v>5</v>
      </c>
      <c r="G41" s="20"/>
      <c r="H41" s="9" t="s">
        <v>42</v>
      </c>
      <c r="I41" s="24" t="str">
        <f>B29</f>
        <v>REAL H. C. - ANTIOQUIA</v>
      </c>
      <c r="J41" s="13"/>
      <c r="K41" s="13"/>
      <c r="L41" s="25" t="str">
        <f>B30</f>
        <v xml:space="preserve">PUMAS - VALLE DEL CAUCA </v>
      </c>
    </row>
    <row r="42" spans="1:12" ht="30" customHeight="1">
      <c r="A42" s="236"/>
      <c r="B42" s="237"/>
      <c r="C42" s="238"/>
      <c r="D42" s="20">
        <v>3</v>
      </c>
      <c r="E42" s="12">
        <v>6</v>
      </c>
      <c r="F42" s="227"/>
      <c r="G42" s="20"/>
      <c r="H42" s="9" t="s">
        <v>42</v>
      </c>
      <c r="I42" s="26" t="str">
        <f t="shared" ref="I42:I43" si="7">B31</f>
        <v>FCM ROLLING - CALDAS</v>
      </c>
      <c r="J42" s="13"/>
      <c r="K42" s="13"/>
      <c r="L42" s="25" t="str">
        <f>B34</f>
        <v>XXX</v>
      </c>
    </row>
    <row r="43" spans="1:12" ht="30" customHeight="1">
      <c r="A43" s="219"/>
      <c r="B43" s="220"/>
      <c r="C43" s="221"/>
      <c r="D43" s="12">
        <v>4</v>
      </c>
      <c r="E43" s="12">
        <v>5</v>
      </c>
      <c r="F43" s="215"/>
      <c r="G43" s="20"/>
      <c r="H43" s="9" t="s">
        <v>42</v>
      </c>
      <c r="I43" s="26" t="str">
        <f t="shared" si="7"/>
        <v>MANIZALES H. C. - CALDAS</v>
      </c>
      <c r="J43" s="13"/>
      <c r="K43" s="13"/>
      <c r="L43" s="25" t="str">
        <f>B33</f>
        <v>ORION - ANTIOQUIA</v>
      </c>
    </row>
    <row r="44" spans="1:12" ht="30" customHeight="1">
      <c r="A44" s="222" t="s">
        <v>43</v>
      </c>
      <c r="B44" s="223"/>
      <c r="C44" s="223"/>
      <c r="D44" s="223"/>
      <c r="E44" s="223"/>
      <c r="F44" s="223"/>
      <c r="G44" s="223"/>
      <c r="H44" s="223"/>
      <c r="I44" s="223"/>
      <c r="J44" s="223"/>
      <c r="K44" s="223"/>
      <c r="L44" s="224"/>
    </row>
    <row r="45" spans="1:12" ht="30" customHeight="1">
      <c r="A45" s="16" t="s">
        <v>27</v>
      </c>
      <c r="B45" s="225" t="s">
        <v>28</v>
      </c>
      <c r="C45" s="224"/>
      <c r="D45" s="222" t="s">
        <v>29</v>
      </c>
      <c r="E45" s="223"/>
      <c r="F45" s="224"/>
      <c r="G45" s="17"/>
      <c r="H45" s="17" t="s">
        <v>30</v>
      </c>
      <c r="I45" s="18" t="s">
        <v>31</v>
      </c>
      <c r="J45" s="222" t="s">
        <v>32</v>
      </c>
      <c r="K45" s="224"/>
      <c r="L45" s="19" t="s">
        <v>31</v>
      </c>
    </row>
    <row r="46" spans="1:12" ht="30" customHeight="1">
      <c r="A46" s="10">
        <v>1</v>
      </c>
      <c r="B46" s="11" t="s">
        <v>16</v>
      </c>
      <c r="C46" s="9"/>
      <c r="D46" s="20">
        <v>1</v>
      </c>
      <c r="E46" s="12">
        <v>6</v>
      </c>
      <c r="F46" s="226">
        <v>1</v>
      </c>
      <c r="G46" s="20"/>
      <c r="H46" s="9" t="s">
        <v>44</v>
      </c>
      <c r="I46" s="21" t="str">
        <f t="shared" ref="I46:I48" si="8">B46</f>
        <v>SABANETA - ANTIOQUIA</v>
      </c>
      <c r="J46" s="13"/>
      <c r="K46" s="13"/>
      <c r="L46" s="22" t="str">
        <f>B51</f>
        <v>XXX</v>
      </c>
    </row>
    <row r="47" spans="1:12" ht="30" customHeight="1">
      <c r="A47" s="10">
        <v>2</v>
      </c>
      <c r="B47" s="11" t="s">
        <v>9</v>
      </c>
      <c r="C47" s="9"/>
      <c r="D47" s="20">
        <v>2</v>
      </c>
      <c r="E47" s="12">
        <v>5</v>
      </c>
      <c r="F47" s="227"/>
      <c r="G47" s="20"/>
      <c r="H47" s="9" t="s">
        <v>44</v>
      </c>
      <c r="I47" s="21" t="str">
        <f t="shared" si="8"/>
        <v>SUPER PATIN - ANTIOQUIA</v>
      </c>
      <c r="J47" s="13"/>
      <c r="K47" s="13"/>
      <c r="L47" s="22" t="str">
        <f>B50</f>
        <v>ORION - ANTIOQUIA</v>
      </c>
    </row>
    <row r="48" spans="1:12" ht="30" customHeight="1">
      <c r="A48" s="10">
        <v>3</v>
      </c>
      <c r="B48" s="11" t="s">
        <v>17</v>
      </c>
      <c r="C48" s="9"/>
      <c r="D48" s="20">
        <v>3</v>
      </c>
      <c r="E48" s="12">
        <v>4</v>
      </c>
      <c r="F48" s="215"/>
      <c r="G48" s="20"/>
      <c r="H48" s="9" t="s">
        <v>44</v>
      </c>
      <c r="I48" s="21" t="str">
        <f t="shared" si="8"/>
        <v>HURACANES - VALLE DEL CAUCA</v>
      </c>
      <c r="J48" s="13"/>
      <c r="K48" s="13"/>
      <c r="L48" s="22" t="str">
        <f t="shared" ref="L48:L49" si="9">B49</f>
        <v>CORAZONISTA - BOGOTÁ</v>
      </c>
    </row>
    <row r="49" spans="1:12" ht="30" customHeight="1">
      <c r="A49" s="10">
        <v>4</v>
      </c>
      <c r="B49" s="11" t="s">
        <v>45</v>
      </c>
      <c r="C49" s="9"/>
      <c r="D49" s="23">
        <v>1</v>
      </c>
      <c r="E49" s="12">
        <v>5</v>
      </c>
      <c r="F49" s="226">
        <v>2</v>
      </c>
      <c r="G49" s="20"/>
      <c r="H49" s="9" t="s">
        <v>46</v>
      </c>
      <c r="I49" s="14" t="str">
        <f>B46</f>
        <v>SABANETA - ANTIOQUIA</v>
      </c>
      <c r="J49" s="13"/>
      <c r="K49" s="13"/>
      <c r="L49" s="22" t="str">
        <f t="shared" si="9"/>
        <v>ORION - ANTIOQUIA</v>
      </c>
    </row>
    <row r="50" spans="1:12" ht="30" customHeight="1">
      <c r="A50" s="10">
        <v>5</v>
      </c>
      <c r="B50" s="11" t="s">
        <v>37</v>
      </c>
      <c r="C50" s="11"/>
      <c r="D50" s="20">
        <v>6</v>
      </c>
      <c r="E50" s="12">
        <v>4</v>
      </c>
      <c r="F50" s="227"/>
      <c r="G50" s="20"/>
      <c r="H50" s="9" t="s">
        <v>46</v>
      </c>
      <c r="I50" s="21" t="str">
        <f>B51</f>
        <v>XXX</v>
      </c>
      <c r="J50" s="13"/>
      <c r="K50" s="13"/>
      <c r="L50" s="22" t="str">
        <f>B49</f>
        <v>CORAZONISTA - BOGOTÁ</v>
      </c>
    </row>
    <row r="51" spans="1:12" ht="30" customHeight="1">
      <c r="A51" s="10">
        <v>6</v>
      </c>
      <c r="B51" s="11" t="s">
        <v>38</v>
      </c>
      <c r="C51" s="11"/>
      <c r="D51" s="23">
        <v>2</v>
      </c>
      <c r="E51" s="12">
        <v>3</v>
      </c>
      <c r="F51" s="215"/>
      <c r="G51" s="20"/>
      <c r="H51" s="9" t="s">
        <v>46</v>
      </c>
      <c r="I51" s="14" t="str">
        <f>B47</f>
        <v>SUPER PATIN - ANTIOQUIA</v>
      </c>
      <c r="J51" s="13"/>
      <c r="K51" s="13"/>
      <c r="L51" s="22" t="str">
        <f t="shared" ref="L51:L52" si="10">B48</f>
        <v>HURACANES - VALLE DEL CAUCA</v>
      </c>
    </row>
    <row r="52" spans="1:12" ht="30" customHeight="1">
      <c r="A52" s="239" t="s">
        <v>39</v>
      </c>
      <c r="B52" s="217"/>
      <c r="C52" s="218"/>
      <c r="D52" s="23">
        <v>1</v>
      </c>
      <c r="E52" s="12">
        <v>4</v>
      </c>
      <c r="F52" s="226">
        <v>3</v>
      </c>
      <c r="G52" s="20"/>
      <c r="H52" s="9" t="s">
        <v>47</v>
      </c>
      <c r="I52" s="14" t="str">
        <f>B46</f>
        <v>SABANETA - ANTIOQUIA</v>
      </c>
      <c r="J52" s="13"/>
      <c r="K52" s="13"/>
      <c r="L52" s="22" t="str">
        <f t="shared" si="10"/>
        <v>CORAZONISTA - BOGOTÁ</v>
      </c>
    </row>
    <row r="53" spans="1:12" ht="30" customHeight="1">
      <c r="A53" s="236"/>
      <c r="B53" s="237"/>
      <c r="C53" s="238"/>
      <c r="D53" s="23">
        <v>5</v>
      </c>
      <c r="E53" s="12">
        <v>3</v>
      </c>
      <c r="F53" s="227"/>
      <c r="G53" s="20"/>
      <c r="H53" s="9" t="s">
        <v>47</v>
      </c>
      <c r="I53" s="14" t="str">
        <f t="shared" ref="I53:I54" si="11">B50</f>
        <v>ORION - ANTIOQUIA</v>
      </c>
      <c r="J53" s="13"/>
      <c r="K53" s="13"/>
      <c r="L53" s="22" t="str">
        <f>B48</f>
        <v>HURACANES - VALLE DEL CAUCA</v>
      </c>
    </row>
    <row r="54" spans="1:12" ht="30" customHeight="1">
      <c r="A54" s="236"/>
      <c r="B54" s="237"/>
      <c r="C54" s="238"/>
      <c r="D54" s="20">
        <v>6</v>
      </c>
      <c r="E54" s="12">
        <v>2</v>
      </c>
      <c r="F54" s="215"/>
      <c r="G54" s="20"/>
      <c r="H54" s="9" t="s">
        <v>47</v>
      </c>
      <c r="I54" s="21" t="str">
        <f t="shared" si="11"/>
        <v>XXX</v>
      </c>
      <c r="J54" s="13"/>
      <c r="K54" s="13"/>
      <c r="L54" s="22" t="str">
        <f t="shared" ref="L54:L55" si="12">B47</f>
        <v>SUPER PATIN - ANTIOQUIA</v>
      </c>
    </row>
    <row r="55" spans="1:12" ht="30" customHeight="1">
      <c r="A55" s="236"/>
      <c r="B55" s="237"/>
      <c r="C55" s="238"/>
      <c r="D55" s="20">
        <v>1</v>
      </c>
      <c r="E55" s="12">
        <v>3</v>
      </c>
      <c r="F55" s="226">
        <v>4</v>
      </c>
      <c r="G55" s="20"/>
      <c r="H55" s="9" t="s">
        <v>48</v>
      </c>
      <c r="I55" s="14" t="str">
        <f>B46</f>
        <v>SABANETA - ANTIOQUIA</v>
      </c>
      <c r="J55" s="13"/>
      <c r="K55" s="13"/>
      <c r="L55" s="22" t="str">
        <f t="shared" si="12"/>
        <v>HURACANES - VALLE DEL CAUCA</v>
      </c>
    </row>
    <row r="56" spans="1:12" ht="30" customHeight="1">
      <c r="A56" s="236"/>
      <c r="B56" s="237"/>
      <c r="C56" s="238"/>
      <c r="D56" s="20">
        <v>4</v>
      </c>
      <c r="E56" s="12">
        <v>2</v>
      </c>
      <c r="F56" s="227"/>
      <c r="G56" s="20"/>
      <c r="H56" s="9" t="s">
        <v>48</v>
      </c>
      <c r="I56" s="21" t="s">
        <v>45</v>
      </c>
      <c r="J56" s="13"/>
      <c r="K56" s="13"/>
      <c r="L56" s="22" t="str">
        <f>B47</f>
        <v>SUPER PATIN - ANTIOQUIA</v>
      </c>
    </row>
    <row r="57" spans="1:12" ht="30" customHeight="1">
      <c r="A57" s="236"/>
      <c r="B57" s="237"/>
      <c r="C57" s="238"/>
      <c r="D57" s="20">
        <v>5</v>
      </c>
      <c r="E57" s="12">
        <v>6</v>
      </c>
      <c r="F57" s="215"/>
      <c r="G57" s="20"/>
      <c r="H57" s="9" t="s">
        <v>48</v>
      </c>
      <c r="I57" s="21" t="s">
        <v>10</v>
      </c>
      <c r="J57" s="13"/>
      <c r="K57" s="13"/>
      <c r="L57" s="22" t="str">
        <f>B51</f>
        <v>XXX</v>
      </c>
    </row>
    <row r="58" spans="1:12" ht="30" customHeight="1">
      <c r="A58" s="236"/>
      <c r="B58" s="237"/>
      <c r="C58" s="238"/>
      <c r="D58" s="20">
        <v>1</v>
      </c>
      <c r="E58" s="12">
        <v>2</v>
      </c>
      <c r="F58" s="226">
        <v>5</v>
      </c>
      <c r="G58" s="20"/>
      <c r="H58" s="9" t="s">
        <v>49</v>
      </c>
      <c r="I58" s="24" t="str">
        <f>B46</f>
        <v>SABANETA - ANTIOQUIA</v>
      </c>
      <c r="J58" s="13"/>
      <c r="K58" s="13"/>
      <c r="L58" s="25" t="str">
        <f>B47</f>
        <v>SUPER PATIN - ANTIOQUIA</v>
      </c>
    </row>
    <row r="59" spans="1:12" ht="30" customHeight="1">
      <c r="A59" s="236"/>
      <c r="B59" s="237"/>
      <c r="C59" s="238"/>
      <c r="D59" s="20">
        <v>3</v>
      </c>
      <c r="E59" s="12">
        <v>6</v>
      </c>
      <c r="F59" s="227"/>
      <c r="G59" s="20"/>
      <c r="H59" s="9" t="s">
        <v>49</v>
      </c>
      <c r="I59" s="26" t="str">
        <f t="shared" ref="I59:I60" si="13">B48</f>
        <v>HURACANES - VALLE DEL CAUCA</v>
      </c>
      <c r="J59" s="13"/>
      <c r="K59" s="13"/>
      <c r="L59" s="25" t="str">
        <f>B51</f>
        <v>XXX</v>
      </c>
    </row>
    <row r="60" spans="1:12" ht="30" customHeight="1">
      <c r="A60" s="219"/>
      <c r="B60" s="220"/>
      <c r="C60" s="221"/>
      <c r="D60" s="12">
        <v>4</v>
      </c>
      <c r="E60" s="12">
        <v>5</v>
      </c>
      <c r="F60" s="215"/>
      <c r="G60" s="20"/>
      <c r="H60" s="9" t="s">
        <v>49</v>
      </c>
      <c r="I60" s="26" t="str">
        <f t="shared" si="13"/>
        <v>CORAZONISTA - BOGOTÁ</v>
      </c>
      <c r="J60" s="13"/>
      <c r="K60" s="13"/>
      <c r="L60" s="25" t="str">
        <f>B50</f>
        <v>ORION - ANTIOQUIA</v>
      </c>
    </row>
    <row r="61" spans="1:12" ht="111.75" customHeight="1">
      <c r="A61" s="240"/>
      <c r="B61" s="237"/>
      <c r="C61" s="237"/>
      <c r="D61" s="237"/>
      <c r="E61" s="237"/>
      <c r="F61" s="237"/>
      <c r="G61" s="237"/>
      <c r="H61" s="237"/>
      <c r="I61" s="237"/>
      <c r="J61" s="237"/>
      <c r="K61" s="237"/>
      <c r="L61" s="237"/>
    </row>
  </sheetData>
  <sheetProtection algorithmName="SHA-512" hashValue="bESXbB6qMCBymUemqtUE17j7allQ4ARmvY3ousgkXNqaAToK5tlzEmHqr3DpU5J0We+ZXG99WmJuIviTX3JYrw==" saltValue="2m6HC8S5rlIQ+9KEoeAdgA==" spinCount="100000" sheet="1" objects="1" scenarios="1"/>
  <mergeCells count="46">
    <mergeCell ref="A61:L61"/>
    <mergeCell ref="B45:C45"/>
    <mergeCell ref="A52:C60"/>
    <mergeCell ref="D45:F45"/>
    <mergeCell ref="J45:K45"/>
    <mergeCell ref="F46:F48"/>
    <mergeCell ref="F49:F51"/>
    <mergeCell ref="F52:F54"/>
    <mergeCell ref="F55:F57"/>
    <mergeCell ref="F58:F60"/>
    <mergeCell ref="A1:L1"/>
    <mergeCell ref="A2:L2"/>
    <mergeCell ref="A3:A4"/>
    <mergeCell ref="B3:C4"/>
    <mergeCell ref="D3:H3"/>
    <mergeCell ref="I3:L12"/>
    <mergeCell ref="E4:H4"/>
    <mergeCell ref="E11:H11"/>
    <mergeCell ref="E12:H12"/>
    <mergeCell ref="A44:L44"/>
    <mergeCell ref="E5:H5"/>
    <mergeCell ref="E6:H6"/>
    <mergeCell ref="E7:H7"/>
    <mergeCell ref="D8:H8"/>
    <mergeCell ref="E9:H9"/>
    <mergeCell ref="E10:H10"/>
    <mergeCell ref="A13:L13"/>
    <mergeCell ref="F14:F15"/>
    <mergeCell ref="F16:F17"/>
    <mergeCell ref="A18:C19"/>
    <mergeCell ref="F18:F19"/>
    <mergeCell ref="A20:L20"/>
    <mergeCell ref="A35:C43"/>
    <mergeCell ref="F29:F31"/>
    <mergeCell ref="F32:F34"/>
    <mergeCell ref="F35:F37"/>
    <mergeCell ref="F38:F40"/>
    <mergeCell ref="F41:F43"/>
    <mergeCell ref="F21:F22"/>
    <mergeCell ref="F23:F24"/>
    <mergeCell ref="A25:C26"/>
    <mergeCell ref="A27:L27"/>
    <mergeCell ref="B28:C28"/>
    <mergeCell ref="D28:F28"/>
    <mergeCell ref="J28:K28"/>
    <mergeCell ref="F25:F26"/>
  </mergeCells>
  <pageMargins left="0.70866141732283472" right="0.70866141732283472" top="0.74803149606299213" bottom="0.74803149606299213"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63"/>
  <sheetViews>
    <sheetView showGridLines="0" workbookViewId="0">
      <selection sqref="A1:H1"/>
    </sheetView>
  </sheetViews>
  <sheetFormatPr baseColWidth="10" defaultColWidth="14.42578125" defaultRowHeight="15" customHeight="1"/>
  <cols>
    <col min="1" max="1" width="11.5703125" customWidth="1"/>
    <col min="3" max="3" width="4.5703125" customWidth="1"/>
    <col min="4" max="4" width="19.5703125" customWidth="1"/>
    <col min="5" max="5" width="31" customWidth="1"/>
    <col min="6" max="7" width="5" customWidth="1"/>
    <col min="8" max="8" width="31" customWidth="1"/>
  </cols>
  <sheetData>
    <row r="1" spans="1:8" ht="89.25" customHeight="1">
      <c r="A1" s="241"/>
      <c r="B1" s="223"/>
      <c r="C1" s="223"/>
      <c r="D1" s="223"/>
      <c r="E1" s="223"/>
      <c r="F1" s="223"/>
      <c r="G1" s="223"/>
      <c r="H1" s="224"/>
    </row>
    <row r="2" spans="1:8" ht="15" customHeight="1">
      <c r="A2" s="242" t="s">
        <v>50</v>
      </c>
      <c r="B2" s="223"/>
      <c r="C2" s="223"/>
      <c r="D2" s="223"/>
      <c r="E2" s="223"/>
      <c r="F2" s="223"/>
      <c r="G2" s="223"/>
      <c r="H2" s="224"/>
    </row>
    <row r="3" spans="1:8" ht="15" customHeight="1">
      <c r="A3" s="242" t="s">
        <v>51</v>
      </c>
      <c r="B3" s="223"/>
      <c r="C3" s="223"/>
      <c r="D3" s="223"/>
      <c r="E3" s="223"/>
      <c r="F3" s="223"/>
      <c r="G3" s="223"/>
      <c r="H3" s="224"/>
    </row>
    <row r="4" spans="1:8" ht="15" customHeight="1">
      <c r="A4" s="243">
        <v>0.35416666666666669</v>
      </c>
      <c r="B4" s="224"/>
      <c r="C4" s="244" t="s">
        <v>52</v>
      </c>
      <c r="D4" s="223"/>
      <c r="E4" s="223"/>
      <c r="F4" s="223"/>
      <c r="G4" s="223"/>
      <c r="H4" s="224"/>
    </row>
    <row r="5" spans="1:8" ht="15" customHeight="1">
      <c r="A5" s="243">
        <v>0.375</v>
      </c>
      <c r="B5" s="224"/>
      <c r="C5" s="244" t="s">
        <v>11</v>
      </c>
      <c r="D5" s="223"/>
      <c r="E5" s="223"/>
      <c r="F5" s="223"/>
      <c r="G5" s="223"/>
      <c r="H5" s="224"/>
    </row>
    <row r="6" spans="1:8" ht="15" customHeight="1">
      <c r="A6" s="243">
        <v>0.39583333333333331</v>
      </c>
      <c r="B6" s="224"/>
      <c r="C6" s="244" t="s">
        <v>17</v>
      </c>
      <c r="D6" s="223"/>
      <c r="E6" s="223"/>
      <c r="F6" s="223"/>
      <c r="G6" s="223"/>
      <c r="H6" s="224"/>
    </row>
    <row r="7" spans="1:8" ht="15" customHeight="1">
      <c r="A7" s="243">
        <v>0.41666666666666669</v>
      </c>
      <c r="B7" s="224"/>
      <c r="C7" s="244" t="s">
        <v>53</v>
      </c>
      <c r="D7" s="223"/>
      <c r="E7" s="223"/>
      <c r="F7" s="223"/>
      <c r="G7" s="223"/>
      <c r="H7" s="224"/>
    </row>
    <row r="8" spans="1:8" ht="15" customHeight="1">
      <c r="A8" s="243">
        <v>0.4375</v>
      </c>
      <c r="B8" s="224"/>
      <c r="C8" s="244" t="s">
        <v>35</v>
      </c>
      <c r="D8" s="223"/>
      <c r="E8" s="223"/>
      <c r="F8" s="223"/>
      <c r="G8" s="223"/>
      <c r="H8" s="224"/>
    </row>
    <row r="9" spans="1:8" ht="15" customHeight="1">
      <c r="A9" s="243">
        <v>0.45833333333333331</v>
      </c>
      <c r="B9" s="224"/>
      <c r="C9" s="244" t="s">
        <v>54</v>
      </c>
      <c r="D9" s="223"/>
      <c r="E9" s="223"/>
      <c r="F9" s="223"/>
      <c r="G9" s="223"/>
      <c r="H9" s="224"/>
    </row>
    <row r="10" spans="1:8" ht="15" customHeight="1">
      <c r="A10" s="243">
        <v>0.47916666666666669</v>
      </c>
      <c r="B10" s="224"/>
      <c r="C10" s="244" t="s">
        <v>9</v>
      </c>
      <c r="D10" s="223"/>
      <c r="E10" s="223"/>
      <c r="F10" s="223"/>
      <c r="G10" s="223"/>
      <c r="H10" s="224"/>
    </row>
    <row r="11" spans="1:8" ht="15" customHeight="1">
      <c r="A11" s="242" t="s">
        <v>55</v>
      </c>
      <c r="B11" s="224"/>
      <c r="C11" s="244" t="s">
        <v>37</v>
      </c>
      <c r="D11" s="223"/>
      <c r="E11" s="223"/>
      <c r="F11" s="223"/>
      <c r="G11" s="223"/>
      <c r="H11" s="224"/>
    </row>
    <row r="12" spans="1:8" ht="15" customHeight="1">
      <c r="A12" s="243">
        <v>0.52083333333333337</v>
      </c>
      <c r="B12" s="224"/>
      <c r="C12" s="244" t="s">
        <v>16</v>
      </c>
      <c r="D12" s="223"/>
      <c r="E12" s="223"/>
      <c r="F12" s="223"/>
      <c r="G12" s="223"/>
      <c r="H12" s="224"/>
    </row>
    <row r="13" spans="1:8" ht="15" customHeight="1">
      <c r="A13" s="243">
        <v>0.54166666666666663</v>
      </c>
      <c r="B13" s="224"/>
      <c r="C13" s="244" t="s">
        <v>45</v>
      </c>
      <c r="D13" s="223"/>
      <c r="E13" s="223"/>
      <c r="F13" s="223"/>
      <c r="G13" s="223"/>
      <c r="H13" s="224"/>
    </row>
    <row r="14" spans="1:8" ht="15" customHeight="1">
      <c r="A14" s="246" t="s">
        <v>56</v>
      </c>
      <c r="B14" s="223"/>
      <c r="C14" s="223"/>
      <c r="D14" s="223"/>
      <c r="E14" s="223"/>
      <c r="F14" s="223"/>
      <c r="G14" s="223"/>
      <c r="H14" s="224"/>
    </row>
    <row r="15" spans="1:8">
      <c r="A15" s="27" t="s">
        <v>57</v>
      </c>
      <c r="B15" s="27" t="s">
        <v>58</v>
      </c>
      <c r="C15" s="27" t="s">
        <v>27</v>
      </c>
      <c r="D15" s="27" t="s">
        <v>59</v>
      </c>
      <c r="E15" s="27" t="s">
        <v>31</v>
      </c>
      <c r="F15" s="246" t="s">
        <v>60</v>
      </c>
      <c r="G15" s="224"/>
      <c r="H15" s="27"/>
    </row>
    <row r="16" spans="1:8">
      <c r="A16" s="28">
        <v>0.41666666666666669</v>
      </c>
      <c r="B16" s="28">
        <v>0.44791666666666669</v>
      </c>
      <c r="C16" s="29">
        <v>1</v>
      </c>
      <c r="D16" s="29" t="s">
        <v>44</v>
      </c>
      <c r="E16" s="30" t="s">
        <v>9</v>
      </c>
      <c r="F16" s="31">
        <v>3</v>
      </c>
      <c r="G16" s="31">
        <v>0</v>
      </c>
      <c r="H16" s="32" t="s">
        <v>37</v>
      </c>
    </row>
    <row r="17" spans="1:8">
      <c r="A17" s="28">
        <v>0.44791666666666669</v>
      </c>
      <c r="B17" s="28" t="s">
        <v>61</v>
      </c>
      <c r="C17" s="29">
        <v>2</v>
      </c>
      <c r="D17" s="29" t="s">
        <v>44</v>
      </c>
      <c r="E17" s="30" t="s">
        <v>17</v>
      </c>
      <c r="F17" s="31">
        <v>7</v>
      </c>
      <c r="G17" s="31">
        <v>1</v>
      </c>
      <c r="H17" s="32" t="s">
        <v>45</v>
      </c>
    </row>
    <row r="18" spans="1:8">
      <c r="A18" s="28" t="s">
        <v>62</v>
      </c>
      <c r="B18" s="28">
        <v>0.52083333333333337</v>
      </c>
      <c r="C18" s="29">
        <v>3</v>
      </c>
      <c r="D18" s="29" t="s">
        <v>34</v>
      </c>
      <c r="E18" s="30" t="s">
        <v>63</v>
      </c>
      <c r="F18" s="31" t="s">
        <v>64</v>
      </c>
      <c r="G18" s="31" t="s">
        <v>65</v>
      </c>
      <c r="H18" s="32" t="s">
        <v>37</v>
      </c>
    </row>
    <row r="19" spans="1:8">
      <c r="A19" s="28">
        <v>0.52083333333333337</v>
      </c>
      <c r="B19" s="28">
        <v>0.5625</v>
      </c>
      <c r="C19" s="249" t="s">
        <v>66</v>
      </c>
      <c r="D19" s="223"/>
      <c r="E19" s="223"/>
      <c r="F19" s="223"/>
      <c r="G19" s="223"/>
      <c r="H19" s="224"/>
    </row>
    <row r="20" spans="1:8">
      <c r="A20" s="28">
        <v>0.5625</v>
      </c>
      <c r="B20" s="28">
        <v>0.60416666666666663</v>
      </c>
      <c r="C20" s="29">
        <v>4</v>
      </c>
      <c r="D20" s="29" t="s">
        <v>34</v>
      </c>
      <c r="E20" s="33" t="s">
        <v>10</v>
      </c>
      <c r="F20" s="34" t="s">
        <v>67</v>
      </c>
      <c r="G20" s="34" t="s">
        <v>68</v>
      </c>
      <c r="H20" s="35" t="s">
        <v>69</v>
      </c>
    </row>
    <row r="21" spans="1:8" ht="15.75" customHeight="1">
      <c r="A21" s="28">
        <v>0.60416666666666663</v>
      </c>
      <c r="B21" s="28">
        <v>0.65625</v>
      </c>
      <c r="C21" s="29">
        <v>5</v>
      </c>
      <c r="D21" s="29" t="s">
        <v>19</v>
      </c>
      <c r="E21" s="33" t="s">
        <v>9</v>
      </c>
      <c r="F21" s="34">
        <v>3</v>
      </c>
      <c r="G21" s="34">
        <v>0</v>
      </c>
      <c r="H21" s="35" t="s">
        <v>70</v>
      </c>
    </row>
    <row r="22" spans="1:8" ht="15.75" customHeight="1">
      <c r="A22" s="28">
        <v>0.65625</v>
      </c>
      <c r="B22" s="28">
        <v>0.70833333333333337</v>
      </c>
      <c r="C22" s="29">
        <v>6</v>
      </c>
      <c r="D22" s="29" t="s">
        <v>23</v>
      </c>
      <c r="E22" s="33" t="s">
        <v>71</v>
      </c>
      <c r="F22" s="34">
        <v>5</v>
      </c>
      <c r="G22" s="34">
        <v>3</v>
      </c>
      <c r="H22" s="35" t="s">
        <v>16</v>
      </c>
    </row>
    <row r="23" spans="1:8" ht="15.75" customHeight="1">
      <c r="A23" s="28">
        <v>0.70833333333333337</v>
      </c>
      <c r="B23" s="28">
        <v>0.76041666666666663</v>
      </c>
      <c r="C23" s="29">
        <v>7</v>
      </c>
      <c r="D23" s="29" t="s">
        <v>19</v>
      </c>
      <c r="E23" s="33" t="s">
        <v>10</v>
      </c>
      <c r="F23" s="36">
        <v>10</v>
      </c>
      <c r="G23" s="36">
        <v>2</v>
      </c>
      <c r="H23" s="35" t="s">
        <v>63</v>
      </c>
    </row>
    <row r="24" spans="1:8" ht="15.75" customHeight="1">
      <c r="A24" s="28">
        <v>0.79166666666666663</v>
      </c>
      <c r="B24" s="28">
        <v>0.83333333333333337</v>
      </c>
      <c r="C24" s="245" t="s">
        <v>72</v>
      </c>
      <c r="D24" s="223"/>
      <c r="E24" s="223"/>
      <c r="F24" s="223"/>
      <c r="G24" s="223"/>
      <c r="H24" s="224"/>
    </row>
    <row r="25" spans="1:8" ht="15.75" customHeight="1">
      <c r="A25" s="28">
        <v>0.83333333333333337</v>
      </c>
      <c r="B25" s="28">
        <v>0.88541666666666663</v>
      </c>
      <c r="C25" s="29">
        <v>8</v>
      </c>
      <c r="D25" s="29" t="s">
        <v>23</v>
      </c>
      <c r="E25" s="33" t="s">
        <v>11</v>
      </c>
      <c r="F25" s="37">
        <v>10</v>
      </c>
      <c r="G25" s="37">
        <v>1</v>
      </c>
      <c r="H25" s="35" t="s">
        <v>17</v>
      </c>
    </row>
    <row r="26" spans="1:8" ht="15.75" customHeight="1">
      <c r="A26" s="246" t="s">
        <v>73</v>
      </c>
      <c r="B26" s="223"/>
      <c r="C26" s="223"/>
      <c r="D26" s="223"/>
      <c r="E26" s="223"/>
      <c r="F26" s="223"/>
      <c r="G26" s="223"/>
      <c r="H26" s="224"/>
    </row>
    <row r="27" spans="1:8" ht="15.75" customHeight="1">
      <c r="A27" s="38" t="s">
        <v>74</v>
      </c>
      <c r="B27" s="27" t="s">
        <v>58</v>
      </c>
      <c r="C27" s="27" t="s">
        <v>27</v>
      </c>
      <c r="D27" s="27" t="s">
        <v>59</v>
      </c>
      <c r="E27" s="27" t="s">
        <v>31</v>
      </c>
      <c r="F27" s="246" t="s">
        <v>60</v>
      </c>
      <c r="G27" s="224"/>
      <c r="H27" s="27" t="s">
        <v>31</v>
      </c>
    </row>
    <row r="28" spans="1:8" ht="15.75" customHeight="1">
      <c r="A28" s="28">
        <v>0.33333333333333331</v>
      </c>
      <c r="B28" s="28">
        <v>0.36458333333333331</v>
      </c>
      <c r="C28" s="29">
        <v>9</v>
      </c>
      <c r="D28" s="29" t="s">
        <v>46</v>
      </c>
      <c r="E28" s="33" t="s">
        <v>16</v>
      </c>
      <c r="F28" s="36">
        <v>3</v>
      </c>
      <c r="G28" s="36">
        <v>0</v>
      </c>
      <c r="H28" s="35" t="s">
        <v>37</v>
      </c>
    </row>
    <row r="29" spans="1:8" ht="15.75" customHeight="1">
      <c r="A29" s="28">
        <v>0.36458333333333331</v>
      </c>
      <c r="B29" s="28">
        <v>0.39583333333333331</v>
      </c>
      <c r="C29" s="29">
        <v>10</v>
      </c>
      <c r="D29" s="29" t="s">
        <v>46</v>
      </c>
      <c r="E29" s="33" t="s">
        <v>9</v>
      </c>
      <c r="F29" s="36">
        <v>1</v>
      </c>
      <c r="G29" s="36">
        <v>3</v>
      </c>
      <c r="H29" s="35" t="s">
        <v>17</v>
      </c>
    </row>
    <row r="30" spans="1:8" ht="15.75" customHeight="1">
      <c r="A30" s="28">
        <v>0.39583333333333331</v>
      </c>
      <c r="B30" s="28">
        <v>0.4375</v>
      </c>
      <c r="C30" s="29">
        <v>11</v>
      </c>
      <c r="D30" s="29" t="s">
        <v>36</v>
      </c>
      <c r="E30" s="33" t="s">
        <v>75</v>
      </c>
      <c r="F30" s="36">
        <v>0</v>
      </c>
      <c r="G30" s="36">
        <v>4</v>
      </c>
      <c r="H30" s="35" t="s">
        <v>37</v>
      </c>
    </row>
    <row r="31" spans="1:8" ht="15.75" customHeight="1">
      <c r="A31" s="28">
        <v>0.4375</v>
      </c>
      <c r="B31" s="28">
        <v>0.47916666666666669</v>
      </c>
      <c r="C31" s="29">
        <v>12</v>
      </c>
      <c r="D31" s="29" t="s">
        <v>36</v>
      </c>
      <c r="E31" s="33" t="s">
        <v>63</v>
      </c>
      <c r="F31" s="36">
        <v>3</v>
      </c>
      <c r="G31" s="36">
        <v>1</v>
      </c>
      <c r="H31" s="35" t="s">
        <v>10</v>
      </c>
    </row>
    <row r="32" spans="1:8" ht="15.75" customHeight="1">
      <c r="A32" s="28">
        <v>0.47916666666666669</v>
      </c>
      <c r="B32" s="28">
        <v>0.53125</v>
      </c>
      <c r="C32" s="29">
        <v>13</v>
      </c>
      <c r="D32" s="29" t="s">
        <v>20</v>
      </c>
      <c r="E32" s="33" t="s">
        <v>9</v>
      </c>
      <c r="F32" s="36">
        <v>11</v>
      </c>
      <c r="G32" s="36">
        <v>1</v>
      </c>
      <c r="H32" s="35" t="s">
        <v>63</v>
      </c>
    </row>
    <row r="33" spans="1:8" ht="15.75" customHeight="1">
      <c r="A33" s="28">
        <v>0.53125</v>
      </c>
      <c r="B33" s="28">
        <v>0.58333333333333337</v>
      </c>
      <c r="C33" s="29">
        <v>14</v>
      </c>
      <c r="D33" s="29" t="s">
        <v>47</v>
      </c>
      <c r="E33" s="39" t="s">
        <v>16</v>
      </c>
      <c r="F33" s="40">
        <v>0</v>
      </c>
      <c r="G33" s="40">
        <v>3</v>
      </c>
      <c r="H33" s="41" t="s">
        <v>45</v>
      </c>
    </row>
    <row r="34" spans="1:8" ht="15.75" customHeight="1">
      <c r="A34" s="28">
        <v>0.58333333333333337</v>
      </c>
      <c r="B34" s="28">
        <v>0.63541666666666663</v>
      </c>
      <c r="C34" s="29">
        <v>15</v>
      </c>
      <c r="D34" s="29" t="s">
        <v>47</v>
      </c>
      <c r="E34" s="33" t="s">
        <v>37</v>
      </c>
      <c r="F34" s="42">
        <v>3</v>
      </c>
      <c r="G34" s="42">
        <v>6</v>
      </c>
      <c r="H34" s="35" t="s">
        <v>17</v>
      </c>
    </row>
    <row r="35" spans="1:8" ht="15.75" customHeight="1">
      <c r="A35" s="28">
        <v>0.63541666666666663</v>
      </c>
      <c r="B35" s="28">
        <v>0.6875</v>
      </c>
      <c r="C35" s="29">
        <v>16</v>
      </c>
      <c r="D35" s="29" t="s">
        <v>20</v>
      </c>
      <c r="E35" s="33" t="s">
        <v>70</v>
      </c>
      <c r="F35" s="42" t="s">
        <v>76</v>
      </c>
      <c r="G35" s="42" t="s">
        <v>77</v>
      </c>
      <c r="H35" s="35" t="s">
        <v>10</v>
      </c>
    </row>
    <row r="36" spans="1:8" ht="15.75" customHeight="1">
      <c r="A36" s="28">
        <v>0.6875</v>
      </c>
      <c r="B36" s="28">
        <v>0.73958333333333337</v>
      </c>
      <c r="C36" s="29">
        <v>17</v>
      </c>
      <c r="D36" s="29" t="s">
        <v>24</v>
      </c>
      <c r="E36" s="39" t="s">
        <v>11</v>
      </c>
      <c r="F36" s="42">
        <v>3</v>
      </c>
      <c r="G36" s="42">
        <v>2</v>
      </c>
      <c r="H36" s="35" t="s">
        <v>16</v>
      </c>
    </row>
    <row r="37" spans="1:8" ht="15.75" customHeight="1">
      <c r="A37" s="28">
        <v>0.73958333333333337</v>
      </c>
      <c r="B37" s="28">
        <v>0.77083333333333337</v>
      </c>
      <c r="C37" s="29">
        <v>18</v>
      </c>
      <c r="D37" s="29" t="s">
        <v>24</v>
      </c>
      <c r="E37" s="39" t="s">
        <v>17</v>
      </c>
      <c r="F37" s="42">
        <v>0</v>
      </c>
      <c r="G37" s="42">
        <v>9</v>
      </c>
      <c r="H37" s="35" t="s">
        <v>71</v>
      </c>
    </row>
    <row r="38" spans="1:8" ht="15.75" customHeight="1">
      <c r="A38" s="246" t="s">
        <v>78</v>
      </c>
      <c r="B38" s="223"/>
      <c r="C38" s="223"/>
      <c r="D38" s="223"/>
      <c r="E38" s="223"/>
      <c r="F38" s="223"/>
      <c r="G38" s="223"/>
      <c r="H38" s="224"/>
    </row>
    <row r="39" spans="1:8" ht="15.75" customHeight="1">
      <c r="A39" s="43">
        <v>0.29166666666666669</v>
      </c>
      <c r="B39" s="43">
        <v>0.3125</v>
      </c>
      <c r="C39" s="29">
        <v>19</v>
      </c>
      <c r="D39" s="29" t="s">
        <v>48</v>
      </c>
      <c r="E39" s="33" t="s">
        <v>16</v>
      </c>
      <c r="F39" s="42">
        <v>0</v>
      </c>
      <c r="G39" s="42">
        <v>4</v>
      </c>
      <c r="H39" s="35" t="s">
        <v>17</v>
      </c>
    </row>
    <row r="40" spans="1:8" ht="15.75" customHeight="1">
      <c r="A40" s="43">
        <v>0.3125</v>
      </c>
      <c r="B40" s="43">
        <v>0.34027777777777779</v>
      </c>
      <c r="C40" s="29">
        <v>20</v>
      </c>
      <c r="D40" s="29" t="s">
        <v>48</v>
      </c>
      <c r="E40" s="39" t="s">
        <v>45</v>
      </c>
      <c r="F40" s="42">
        <v>1</v>
      </c>
      <c r="G40" s="42">
        <v>3</v>
      </c>
      <c r="H40" s="35" t="s">
        <v>9</v>
      </c>
    </row>
    <row r="41" spans="1:8" ht="15.75" customHeight="1">
      <c r="A41" s="43">
        <v>0.34027777777777779</v>
      </c>
      <c r="B41" s="43">
        <v>0.375</v>
      </c>
      <c r="C41" s="29">
        <v>21</v>
      </c>
      <c r="D41" s="29" t="s">
        <v>40</v>
      </c>
      <c r="E41" s="33" t="s">
        <v>75</v>
      </c>
      <c r="F41" s="42">
        <v>2</v>
      </c>
      <c r="G41" s="42">
        <v>4</v>
      </c>
      <c r="H41" s="35" t="s">
        <v>69</v>
      </c>
    </row>
    <row r="42" spans="1:8" ht="15.75" customHeight="1">
      <c r="A42" s="43">
        <v>0.375</v>
      </c>
      <c r="B42" s="43">
        <v>0.40972222222222221</v>
      </c>
      <c r="C42" s="29">
        <v>22</v>
      </c>
      <c r="D42" s="29" t="s">
        <v>40</v>
      </c>
      <c r="E42" s="33" t="s">
        <v>37</v>
      </c>
      <c r="F42" s="42" t="s">
        <v>79</v>
      </c>
      <c r="G42" s="42" t="s">
        <v>80</v>
      </c>
      <c r="H42" s="35" t="s">
        <v>10</v>
      </c>
    </row>
    <row r="43" spans="1:8" ht="15.75" customHeight="1">
      <c r="A43" s="43">
        <v>0.40972222222222221</v>
      </c>
      <c r="B43" s="43">
        <v>0.4513888888888889</v>
      </c>
      <c r="C43" s="29">
        <v>23</v>
      </c>
      <c r="D43" s="29" t="s">
        <v>81</v>
      </c>
      <c r="E43" s="33" t="s">
        <v>9</v>
      </c>
      <c r="F43" s="42">
        <v>2</v>
      </c>
      <c r="G43" s="42">
        <v>1</v>
      </c>
      <c r="H43" s="35" t="s">
        <v>10</v>
      </c>
    </row>
    <row r="44" spans="1:8" ht="15.75" customHeight="1">
      <c r="A44" s="43">
        <v>0.4513888888888889</v>
      </c>
      <c r="B44" s="43">
        <v>0.49305555555555558</v>
      </c>
      <c r="C44" s="29">
        <v>24</v>
      </c>
      <c r="D44" s="29" t="s">
        <v>81</v>
      </c>
      <c r="E44" s="33" t="s">
        <v>63</v>
      </c>
      <c r="F44" s="42">
        <v>4</v>
      </c>
      <c r="G44" s="42">
        <v>3</v>
      </c>
      <c r="H44" s="44" t="s">
        <v>70</v>
      </c>
    </row>
    <row r="45" spans="1:8" ht="15.75" customHeight="1">
      <c r="A45" s="43">
        <v>0.49305555555555558</v>
      </c>
      <c r="B45" s="43">
        <v>0.53472222222222221</v>
      </c>
      <c r="C45" s="29">
        <v>25</v>
      </c>
      <c r="D45" s="29" t="s">
        <v>82</v>
      </c>
      <c r="E45" s="33" t="s">
        <v>11</v>
      </c>
      <c r="F45" s="42">
        <v>3</v>
      </c>
      <c r="G45" s="42">
        <v>3</v>
      </c>
      <c r="H45" s="35" t="s">
        <v>71</v>
      </c>
    </row>
    <row r="46" spans="1:8" ht="15.75" customHeight="1">
      <c r="A46" s="43">
        <v>0.53472222222222221</v>
      </c>
      <c r="B46" s="43">
        <v>0.56944444444444442</v>
      </c>
      <c r="C46" s="29">
        <v>27</v>
      </c>
      <c r="D46" s="29" t="s">
        <v>41</v>
      </c>
      <c r="E46" s="33" t="s">
        <v>75</v>
      </c>
      <c r="F46" s="37">
        <v>5</v>
      </c>
      <c r="G46" s="37">
        <v>4</v>
      </c>
      <c r="H46" s="35" t="s">
        <v>10</v>
      </c>
    </row>
    <row r="47" spans="1:8" ht="15.75" customHeight="1">
      <c r="A47" s="43">
        <v>0.56944444444444442</v>
      </c>
      <c r="B47" s="43">
        <v>0.60416666666666663</v>
      </c>
      <c r="C47" s="29">
        <v>28</v>
      </c>
      <c r="D47" s="29" t="s">
        <v>41</v>
      </c>
      <c r="E47" s="33" t="s">
        <v>69</v>
      </c>
      <c r="F47" s="37">
        <v>7</v>
      </c>
      <c r="G47" s="37">
        <v>1</v>
      </c>
      <c r="H47" s="35" t="s">
        <v>63</v>
      </c>
    </row>
    <row r="48" spans="1:8" ht="15.75" customHeight="1">
      <c r="A48" s="43">
        <v>0.60416666666666663</v>
      </c>
      <c r="B48" s="43">
        <v>0.64583333333333337</v>
      </c>
      <c r="C48" s="29">
        <v>26</v>
      </c>
      <c r="D48" s="29" t="s">
        <v>82</v>
      </c>
      <c r="E48" s="33" t="s">
        <v>16</v>
      </c>
      <c r="F48" s="37">
        <v>6</v>
      </c>
      <c r="G48" s="37">
        <v>3</v>
      </c>
      <c r="H48" s="45" t="s">
        <v>17</v>
      </c>
    </row>
    <row r="49" spans="1:8" ht="15.75" customHeight="1">
      <c r="A49" s="43">
        <v>0.64583333333333337</v>
      </c>
      <c r="B49" s="43">
        <v>0.67361111111111116</v>
      </c>
      <c r="C49" s="29">
        <v>29</v>
      </c>
      <c r="D49" s="29" t="s">
        <v>49</v>
      </c>
      <c r="E49" s="33" t="s">
        <v>16</v>
      </c>
      <c r="F49" s="37" t="s">
        <v>83</v>
      </c>
      <c r="G49" s="37" t="s">
        <v>84</v>
      </c>
      <c r="H49" s="35" t="s">
        <v>9</v>
      </c>
    </row>
    <row r="50" spans="1:8" ht="15.75" customHeight="1">
      <c r="A50" s="43">
        <v>0.67361111111111116</v>
      </c>
      <c r="B50" s="43">
        <v>0.70138888888888884</v>
      </c>
      <c r="C50" s="29">
        <v>30</v>
      </c>
      <c r="D50" s="29" t="s">
        <v>49</v>
      </c>
      <c r="E50" s="33" t="s">
        <v>45</v>
      </c>
      <c r="F50" s="37">
        <v>1</v>
      </c>
      <c r="G50" s="42">
        <v>7</v>
      </c>
      <c r="H50" s="35" t="s">
        <v>37</v>
      </c>
    </row>
    <row r="51" spans="1:8" ht="15.75" customHeight="1">
      <c r="A51" s="43">
        <v>0.70138888888888884</v>
      </c>
      <c r="B51" s="43">
        <v>0.73611111111111116</v>
      </c>
      <c r="C51" s="29">
        <v>31</v>
      </c>
      <c r="D51" s="46" t="s">
        <v>42</v>
      </c>
      <c r="E51" s="33" t="s">
        <v>75</v>
      </c>
      <c r="F51" s="37">
        <v>1</v>
      </c>
      <c r="G51" s="42">
        <v>7</v>
      </c>
      <c r="H51" s="35" t="s">
        <v>63</v>
      </c>
    </row>
    <row r="52" spans="1:8" ht="15.75" customHeight="1">
      <c r="A52" s="43">
        <v>0.73611111111111116</v>
      </c>
      <c r="B52" s="43">
        <v>0.77083333333333337</v>
      </c>
      <c r="C52" s="29">
        <v>32</v>
      </c>
      <c r="D52" s="29" t="s">
        <v>42</v>
      </c>
      <c r="E52" s="33" t="s">
        <v>85</v>
      </c>
      <c r="F52" s="37">
        <v>1</v>
      </c>
      <c r="G52" s="42">
        <v>0</v>
      </c>
      <c r="H52" s="47" t="s">
        <v>37</v>
      </c>
    </row>
    <row r="53" spans="1:8" ht="15.75" customHeight="1">
      <c r="A53" s="43">
        <v>0.77083333333333337</v>
      </c>
      <c r="B53" s="43">
        <v>0.81944444444444442</v>
      </c>
      <c r="C53" s="29">
        <v>33</v>
      </c>
      <c r="D53" s="29" t="s">
        <v>86</v>
      </c>
      <c r="E53" s="48" t="s">
        <v>9</v>
      </c>
      <c r="F53" s="37" t="s">
        <v>87</v>
      </c>
      <c r="G53" s="42" t="s">
        <v>67</v>
      </c>
      <c r="H53" s="35" t="s">
        <v>71</v>
      </c>
    </row>
    <row r="54" spans="1:8" ht="15.75" customHeight="1">
      <c r="A54" s="43">
        <v>0.81944444444444442</v>
      </c>
      <c r="B54" s="43">
        <v>0.86805555555555558</v>
      </c>
      <c r="C54" s="29">
        <v>34</v>
      </c>
      <c r="D54" s="29" t="s">
        <v>88</v>
      </c>
      <c r="E54" s="33" t="s">
        <v>11</v>
      </c>
      <c r="F54" s="37">
        <v>1</v>
      </c>
      <c r="G54" s="42">
        <v>1</v>
      </c>
      <c r="H54" s="47" t="s">
        <v>10</v>
      </c>
    </row>
    <row r="55" spans="1:8" ht="15.75" customHeight="1">
      <c r="A55" s="43">
        <v>0.86805555555555558</v>
      </c>
      <c r="B55" s="43">
        <v>0.91666666666666663</v>
      </c>
      <c r="C55" s="29">
        <v>35</v>
      </c>
      <c r="D55" s="29" t="s">
        <v>89</v>
      </c>
      <c r="E55" s="33" t="s">
        <v>70</v>
      </c>
      <c r="F55" s="37">
        <v>3</v>
      </c>
      <c r="G55" s="42">
        <v>2</v>
      </c>
      <c r="H55" s="49" t="s">
        <v>17</v>
      </c>
    </row>
    <row r="56" spans="1:8" ht="15.75" customHeight="1">
      <c r="A56" s="246" t="s">
        <v>90</v>
      </c>
      <c r="B56" s="223"/>
      <c r="C56" s="223"/>
      <c r="D56" s="223"/>
      <c r="E56" s="223"/>
      <c r="F56" s="223"/>
      <c r="G56" s="223"/>
      <c r="H56" s="224"/>
    </row>
    <row r="57" spans="1:8" ht="15.75" customHeight="1">
      <c r="A57" s="28">
        <v>0.33333333333333331</v>
      </c>
      <c r="B57" s="28">
        <v>0.38541666666666669</v>
      </c>
      <c r="C57" s="29">
        <v>36</v>
      </c>
      <c r="D57" s="29" t="s">
        <v>91</v>
      </c>
      <c r="E57" s="33" t="s">
        <v>63</v>
      </c>
      <c r="F57" s="42" t="s">
        <v>76</v>
      </c>
      <c r="G57" s="42" t="s">
        <v>77</v>
      </c>
      <c r="H57" s="47" t="s">
        <v>16</v>
      </c>
    </row>
    <row r="58" spans="1:8" ht="15.75" customHeight="1">
      <c r="A58" s="28">
        <v>0.38541666666666669</v>
      </c>
      <c r="B58" s="28">
        <v>0.4375</v>
      </c>
      <c r="C58" s="29">
        <v>37</v>
      </c>
      <c r="D58" s="29" t="s">
        <v>92</v>
      </c>
      <c r="E58" s="33" t="s">
        <v>71</v>
      </c>
      <c r="F58" s="42">
        <v>5</v>
      </c>
      <c r="G58" s="42">
        <v>4</v>
      </c>
      <c r="H58" s="47" t="s">
        <v>10</v>
      </c>
    </row>
    <row r="59" spans="1:8" ht="15.75" customHeight="1">
      <c r="A59" s="28">
        <v>0.4375</v>
      </c>
      <c r="B59" s="28">
        <v>0.47916666666666669</v>
      </c>
      <c r="C59" s="29">
        <v>38</v>
      </c>
      <c r="D59" s="29" t="s">
        <v>93</v>
      </c>
      <c r="E59" s="48" t="s">
        <v>94</v>
      </c>
      <c r="F59" s="42">
        <v>1</v>
      </c>
      <c r="G59" s="42">
        <v>0</v>
      </c>
      <c r="H59" s="47" t="s">
        <v>9</v>
      </c>
    </row>
    <row r="60" spans="1:8" ht="15.75" customHeight="1">
      <c r="A60" s="28">
        <v>0.47916666666666669</v>
      </c>
      <c r="B60" s="28">
        <v>2.0833333333333332E-2</v>
      </c>
      <c r="C60" s="29">
        <v>39</v>
      </c>
      <c r="D60" s="29" t="s">
        <v>95</v>
      </c>
      <c r="E60" s="33" t="s">
        <v>69</v>
      </c>
      <c r="F60" s="42">
        <v>4</v>
      </c>
      <c r="G60" s="42">
        <v>3</v>
      </c>
      <c r="H60" s="35" t="s">
        <v>63</v>
      </c>
    </row>
    <row r="61" spans="1:8" ht="15.75" customHeight="1">
      <c r="A61" s="28">
        <v>2.0833333333333332E-2</v>
      </c>
      <c r="B61" s="28">
        <v>0.57291666666666663</v>
      </c>
      <c r="C61" s="29">
        <v>40</v>
      </c>
      <c r="D61" s="46" t="s">
        <v>96</v>
      </c>
      <c r="E61" s="48" t="s">
        <v>9</v>
      </c>
      <c r="F61" s="42">
        <v>0</v>
      </c>
      <c r="G61" s="42">
        <v>1</v>
      </c>
      <c r="H61" s="44" t="s">
        <v>11</v>
      </c>
    </row>
    <row r="62" spans="1:8" ht="15.75" customHeight="1">
      <c r="A62" s="247" t="s">
        <v>97</v>
      </c>
      <c r="B62" s="223"/>
      <c r="C62" s="223"/>
      <c r="D62" s="223"/>
      <c r="E62" s="223"/>
      <c r="F62" s="223"/>
      <c r="G62" s="223"/>
      <c r="H62" s="224"/>
    </row>
    <row r="63" spans="1:8" ht="74.25" customHeight="1">
      <c r="A63" s="248"/>
      <c r="B63" s="237"/>
      <c r="C63" s="237"/>
      <c r="D63" s="237"/>
      <c r="E63" s="237"/>
      <c r="F63" s="237"/>
      <c r="G63" s="237"/>
      <c r="H63" s="237"/>
    </row>
  </sheetData>
  <sheetProtection algorithmName="SHA-512" hashValue="0BfaC5qSZOUJrvVz+jnlKIUFoHmQdskTvMJJ8wiYq7x6Lg6V0ffZ59hDfFt6jidbOZiUwja5wZOovREGY+8Ecw==" saltValue="+f2dm1QIktFlgOCXGqem+w==" spinCount="100000" sheet="1" objects="1" scenarios="1"/>
  <mergeCells count="33">
    <mergeCell ref="A62:H62"/>
    <mergeCell ref="A63:H63"/>
    <mergeCell ref="C10:H10"/>
    <mergeCell ref="C11:H11"/>
    <mergeCell ref="C12:H12"/>
    <mergeCell ref="C13:H13"/>
    <mergeCell ref="A14:H14"/>
    <mergeCell ref="F15:G15"/>
    <mergeCell ref="C19:H19"/>
    <mergeCell ref="C24:H24"/>
    <mergeCell ref="A26:H26"/>
    <mergeCell ref="F27:G27"/>
    <mergeCell ref="A38:H38"/>
    <mergeCell ref="A56:H56"/>
    <mergeCell ref="A12:B12"/>
    <mergeCell ref="A13:B13"/>
    <mergeCell ref="A6:B6"/>
    <mergeCell ref="C6:H6"/>
    <mergeCell ref="A7:B7"/>
    <mergeCell ref="C7:H7"/>
    <mergeCell ref="A8:B8"/>
    <mergeCell ref="C8:H8"/>
    <mergeCell ref="C9:H9"/>
    <mergeCell ref="A5:B5"/>
    <mergeCell ref="C5:H5"/>
    <mergeCell ref="A9:B9"/>
    <mergeCell ref="A10:B10"/>
    <mergeCell ref="A11:B11"/>
    <mergeCell ref="A1:H1"/>
    <mergeCell ref="A2:H2"/>
    <mergeCell ref="A3:H3"/>
    <mergeCell ref="A4:B4"/>
    <mergeCell ref="C4:H4"/>
  </mergeCells>
  <pageMargins left="0.7" right="0.7" top="0.75" bottom="0.75" header="0" footer="0"/>
  <pageSetup paperSize="9" scale="41"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C37"/>
  <sheetViews>
    <sheetView workbookViewId="0">
      <selection sqref="A1:AC1"/>
    </sheetView>
  </sheetViews>
  <sheetFormatPr baseColWidth="10" defaultColWidth="14.42578125" defaultRowHeight="15" customHeight="1"/>
  <cols>
    <col min="1" max="8" width="3.28515625" customWidth="1"/>
    <col min="9" max="9" width="2.5703125" customWidth="1"/>
    <col min="10" max="12" width="3.28515625" hidden="1" customWidth="1"/>
    <col min="13" max="20" width="2.7109375" customWidth="1"/>
    <col min="21" max="29" width="4.7109375" customWidth="1"/>
  </cols>
  <sheetData>
    <row r="1" spans="1:29" ht="72.75" customHeight="1">
      <c r="A1" s="255"/>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8"/>
    </row>
    <row r="2" spans="1:29" ht="18" customHeight="1">
      <c r="A2" s="256" t="s">
        <v>98</v>
      </c>
      <c r="B2" s="217"/>
      <c r="C2" s="217"/>
      <c r="D2" s="217"/>
      <c r="E2" s="217"/>
      <c r="F2" s="217"/>
      <c r="G2" s="217"/>
      <c r="H2" s="217"/>
      <c r="I2" s="217"/>
      <c r="J2" s="217"/>
      <c r="K2" s="217"/>
      <c r="L2" s="218"/>
      <c r="M2" s="257" t="s">
        <v>9</v>
      </c>
      <c r="N2" s="218"/>
      <c r="O2" s="258" t="s">
        <v>10</v>
      </c>
      <c r="P2" s="259"/>
      <c r="Q2" s="262" t="s">
        <v>70</v>
      </c>
      <c r="R2" s="218"/>
      <c r="S2" s="263" t="s">
        <v>63</v>
      </c>
      <c r="T2" s="218"/>
      <c r="U2" s="251" t="s">
        <v>99</v>
      </c>
      <c r="V2" s="250" t="s">
        <v>100</v>
      </c>
      <c r="W2" s="250" t="s">
        <v>101</v>
      </c>
      <c r="X2" s="250" t="s">
        <v>102</v>
      </c>
      <c r="Y2" s="250" t="s">
        <v>103</v>
      </c>
      <c r="Z2" s="250" t="s">
        <v>104</v>
      </c>
      <c r="AA2" s="250" t="s">
        <v>105</v>
      </c>
      <c r="AB2" s="250" t="s">
        <v>106</v>
      </c>
      <c r="AC2" s="250" t="s">
        <v>107</v>
      </c>
    </row>
    <row r="3" spans="1:29" ht="18" customHeight="1">
      <c r="A3" s="236"/>
      <c r="B3" s="237"/>
      <c r="C3" s="237"/>
      <c r="D3" s="237"/>
      <c r="E3" s="237"/>
      <c r="F3" s="237"/>
      <c r="G3" s="237"/>
      <c r="H3" s="237"/>
      <c r="I3" s="237"/>
      <c r="J3" s="237"/>
      <c r="K3" s="237"/>
      <c r="L3" s="238"/>
      <c r="M3" s="236"/>
      <c r="N3" s="238"/>
      <c r="O3" s="236"/>
      <c r="P3" s="260"/>
      <c r="Q3" s="236"/>
      <c r="R3" s="238"/>
      <c r="S3" s="236"/>
      <c r="T3" s="238"/>
      <c r="U3" s="238"/>
      <c r="V3" s="227"/>
      <c r="W3" s="227"/>
      <c r="X3" s="227"/>
      <c r="Y3" s="227"/>
      <c r="Z3" s="227"/>
      <c r="AA3" s="227"/>
      <c r="AB3" s="227"/>
      <c r="AC3" s="227"/>
    </row>
    <row r="4" spans="1:29" ht="18" customHeight="1">
      <c r="A4" s="236"/>
      <c r="B4" s="237"/>
      <c r="C4" s="237"/>
      <c r="D4" s="237"/>
      <c r="E4" s="237"/>
      <c r="F4" s="237"/>
      <c r="G4" s="237"/>
      <c r="H4" s="237"/>
      <c r="I4" s="237"/>
      <c r="J4" s="237"/>
      <c r="K4" s="237"/>
      <c r="L4" s="238"/>
      <c r="M4" s="236"/>
      <c r="N4" s="238"/>
      <c r="O4" s="236"/>
      <c r="P4" s="260"/>
      <c r="Q4" s="236"/>
      <c r="R4" s="238"/>
      <c r="S4" s="236"/>
      <c r="T4" s="238"/>
      <c r="U4" s="238"/>
      <c r="V4" s="227"/>
      <c r="W4" s="227"/>
      <c r="X4" s="227"/>
      <c r="Y4" s="227"/>
      <c r="Z4" s="227"/>
      <c r="AA4" s="227"/>
      <c r="AB4" s="227"/>
      <c r="AC4" s="227"/>
    </row>
    <row r="5" spans="1:29" ht="18" customHeight="1">
      <c r="A5" s="236"/>
      <c r="B5" s="237"/>
      <c r="C5" s="237"/>
      <c r="D5" s="237"/>
      <c r="E5" s="237"/>
      <c r="F5" s="237"/>
      <c r="G5" s="237"/>
      <c r="H5" s="237"/>
      <c r="I5" s="237"/>
      <c r="J5" s="237"/>
      <c r="K5" s="237"/>
      <c r="L5" s="238"/>
      <c r="M5" s="236"/>
      <c r="N5" s="238"/>
      <c r="O5" s="236"/>
      <c r="P5" s="260"/>
      <c r="Q5" s="236"/>
      <c r="R5" s="238"/>
      <c r="S5" s="236"/>
      <c r="T5" s="238"/>
      <c r="U5" s="238"/>
      <c r="V5" s="227"/>
      <c r="W5" s="227"/>
      <c r="X5" s="227"/>
      <c r="Y5" s="227"/>
      <c r="Z5" s="227"/>
      <c r="AA5" s="227"/>
      <c r="AB5" s="227"/>
      <c r="AC5" s="227"/>
    </row>
    <row r="6" spans="1:29" ht="18" customHeight="1">
      <c r="A6" s="236"/>
      <c r="B6" s="237"/>
      <c r="C6" s="237"/>
      <c r="D6" s="237"/>
      <c r="E6" s="237"/>
      <c r="F6" s="237"/>
      <c r="G6" s="237"/>
      <c r="H6" s="237"/>
      <c r="I6" s="237"/>
      <c r="J6" s="237"/>
      <c r="K6" s="237"/>
      <c r="L6" s="238"/>
      <c r="M6" s="236"/>
      <c r="N6" s="238"/>
      <c r="O6" s="236"/>
      <c r="P6" s="260"/>
      <c r="Q6" s="236"/>
      <c r="R6" s="238"/>
      <c r="S6" s="236"/>
      <c r="T6" s="238"/>
      <c r="U6" s="238"/>
      <c r="V6" s="227"/>
      <c r="W6" s="227"/>
      <c r="X6" s="227"/>
      <c r="Y6" s="227"/>
      <c r="Z6" s="227"/>
      <c r="AA6" s="227"/>
      <c r="AB6" s="227"/>
      <c r="AC6" s="227"/>
    </row>
    <row r="7" spans="1:29" ht="18" customHeight="1">
      <c r="A7" s="236"/>
      <c r="B7" s="237"/>
      <c r="C7" s="237"/>
      <c r="D7" s="237"/>
      <c r="E7" s="237"/>
      <c r="F7" s="237"/>
      <c r="G7" s="237"/>
      <c r="H7" s="237"/>
      <c r="I7" s="237"/>
      <c r="J7" s="237"/>
      <c r="K7" s="237"/>
      <c r="L7" s="238"/>
      <c r="M7" s="236"/>
      <c r="N7" s="238"/>
      <c r="O7" s="236"/>
      <c r="P7" s="260"/>
      <c r="Q7" s="236"/>
      <c r="R7" s="238"/>
      <c r="S7" s="236"/>
      <c r="T7" s="238"/>
      <c r="U7" s="238"/>
      <c r="V7" s="227"/>
      <c r="W7" s="227"/>
      <c r="X7" s="227"/>
      <c r="Y7" s="227"/>
      <c r="Z7" s="227"/>
      <c r="AA7" s="227"/>
      <c r="AB7" s="227"/>
      <c r="AC7" s="227"/>
    </row>
    <row r="8" spans="1:29" ht="18" customHeight="1">
      <c r="A8" s="236"/>
      <c r="B8" s="237"/>
      <c r="C8" s="237"/>
      <c r="D8" s="237"/>
      <c r="E8" s="237"/>
      <c r="F8" s="237"/>
      <c r="G8" s="237"/>
      <c r="H8" s="237"/>
      <c r="I8" s="237"/>
      <c r="J8" s="237"/>
      <c r="K8" s="237"/>
      <c r="L8" s="238"/>
      <c r="M8" s="236"/>
      <c r="N8" s="238"/>
      <c r="O8" s="236"/>
      <c r="P8" s="260"/>
      <c r="Q8" s="236"/>
      <c r="R8" s="238"/>
      <c r="S8" s="236"/>
      <c r="T8" s="238"/>
      <c r="U8" s="238"/>
      <c r="V8" s="227"/>
      <c r="W8" s="227"/>
      <c r="X8" s="227"/>
      <c r="Y8" s="227"/>
      <c r="Z8" s="227"/>
      <c r="AA8" s="227"/>
      <c r="AB8" s="227"/>
      <c r="AC8" s="227"/>
    </row>
    <row r="9" spans="1:29" ht="18" customHeight="1">
      <c r="A9" s="236"/>
      <c r="B9" s="237"/>
      <c r="C9" s="237"/>
      <c r="D9" s="237"/>
      <c r="E9" s="237"/>
      <c r="F9" s="237"/>
      <c r="G9" s="237"/>
      <c r="H9" s="237"/>
      <c r="I9" s="237"/>
      <c r="J9" s="237"/>
      <c r="K9" s="237"/>
      <c r="L9" s="238"/>
      <c r="M9" s="236"/>
      <c r="N9" s="238"/>
      <c r="O9" s="236"/>
      <c r="P9" s="260"/>
      <c r="Q9" s="236"/>
      <c r="R9" s="238"/>
      <c r="S9" s="236"/>
      <c r="T9" s="238"/>
      <c r="U9" s="238"/>
      <c r="V9" s="227"/>
      <c r="W9" s="227"/>
      <c r="X9" s="227"/>
      <c r="Y9" s="227"/>
      <c r="Z9" s="227"/>
      <c r="AA9" s="227"/>
      <c r="AB9" s="227"/>
      <c r="AC9" s="227"/>
    </row>
    <row r="10" spans="1:29" ht="9" customHeight="1">
      <c r="A10" s="219"/>
      <c r="B10" s="220"/>
      <c r="C10" s="220"/>
      <c r="D10" s="220"/>
      <c r="E10" s="220"/>
      <c r="F10" s="220"/>
      <c r="G10" s="220"/>
      <c r="H10" s="220"/>
      <c r="I10" s="220"/>
      <c r="J10" s="220"/>
      <c r="K10" s="220"/>
      <c r="L10" s="221"/>
      <c r="M10" s="219"/>
      <c r="N10" s="221"/>
      <c r="O10" s="219"/>
      <c r="P10" s="261"/>
      <c r="Q10" s="219"/>
      <c r="R10" s="221"/>
      <c r="S10" s="219"/>
      <c r="T10" s="221"/>
      <c r="U10" s="221"/>
      <c r="V10" s="215"/>
      <c r="W10" s="215"/>
      <c r="X10" s="215"/>
      <c r="Y10" s="215"/>
      <c r="Z10" s="215"/>
      <c r="AA10" s="215"/>
      <c r="AB10" s="215"/>
      <c r="AC10" s="215"/>
    </row>
    <row r="11" spans="1:29" ht="12.75" customHeight="1">
      <c r="A11" s="264" t="s">
        <v>9</v>
      </c>
      <c r="B11" s="217"/>
      <c r="C11" s="217"/>
      <c r="D11" s="217"/>
      <c r="E11" s="217"/>
      <c r="F11" s="217"/>
      <c r="G11" s="217"/>
      <c r="H11" s="217"/>
      <c r="I11" s="217"/>
      <c r="J11" s="217"/>
      <c r="K11" s="217"/>
      <c r="L11" s="218"/>
      <c r="M11" s="50"/>
      <c r="N11" s="51"/>
      <c r="O11" s="52"/>
      <c r="P11" s="53">
        <v>1</v>
      </c>
      <c r="Q11" s="52"/>
      <c r="R11" s="53">
        <v>0</v>
      </c>
      <c r="S11" s="52"/>
      <c r="T11" s="53">
        <v>0</v>
      </c>
      <c r="U11" s="252">
        <v>3</v>
      </c>
      <c r="V11" s="252">
        <v>2</v>
      </c>
      <c r="W11" s="252">
        <v>0</v>
      </c>
      <c r="X11" s="252">
        <v>0</v>
      </c>
      <c r="Y11" s="252">
        <f>M12+O12+Q12+S12</f>
        <v>16</v>
      </c>
      <c r="Z11" s="252">
        <f>N11+P11+R11+T11</f>
        <v>1</v>
      </c>
      <c r="AA11" s="252">
        <f>Y11-Z11</f>
        <v>15</v>
      </c>
      <c r="AB11" s="253">
        <f>V11*3+W11*1</f>
        <v>6</v>
      </c>
      <c r="AC11" s="254">
        <v>1</v>
      </c>
    </row>
    <row r="12" spans="1:29" ht="12.75" customHeight="1">
      <c r="A12" s="219"/>
      <c r="B12" s="220"/>
      <c r="C12" s="220"/>
      <c r="D12" s="220"/>
      <c r="E12" s="220"/>
      <c r="F12" s="220"/>
      <c r="G12" s="220"/>
      <c r="H12" s="220"/>
      <c r="I12" s="220"/>
      <c r="J12" s="220"/>
      <c r="K12" s="220"/>
      <c r="L12" s="221"/>
      <c r="M12" s="54"/>
      <c r="N12" s="55"/>
      <c r="O12" s="56">
        <v>2</v>
      </c>
      <c r="P12" s="57"/>
      <c r="Q12" s="56">
        <v>3</v>
      </c>
      <c r="R12" s="57"/>
      <c r="S12" s="56">
        <v>11</v>
      </c>
      <c r="T12" s="57"/>
      <c r="U12" s="215"/>
      <c r="V12" s="215"/>
      <c r="W12" s="215"/>
      <c r="X12" s="215"/>
      <c r="Y12" s="215"/>
      <c r="Z12" s="215"/>
      <c r="AA12" s="215"/>
      <c r="AB12" s="215"/>
      <c r="AC12" s="215"/>
    </row>
    <row r="13" spans="1:29" ht="12.75" customHeight="1">
      <c r="A13" s="274" t="s">
        <v>10</v>
      </c>
      <c r="B13" s="217"/>
      <c r="C13" s="217"/>
      <c r="D13" s="217"/>
      <c r="E13" s="217"/>
      <c r="F13" s="217"/>
      <c r="G13" s="217"/>
      <c r="H13" s="217"/>
      <c r="I13" s="217"/>
      <c r="J13" s="217"/>
      <c r="K13" s="217"/>
      <c r="L13" s="218"/>
      <c r="M13" s="52"/>
      <c r="N13" s="53">
        <v>2</v>
      </c>
      <c r="O13" s="50"/>
      <c r="P13" s="51"/>
      <c r="Q13" s="58">
        <v>0</v>
      </c>
      <c r="R13" s="53">
        <v>5</v>
      </c>
      <c r="S13" s="59"/>
      <c r="T13" s="60">
        <v>2</v>
      </c>
      <c r="U13" s="252">
        <v>3</v>
      </c>
      <c r="V13" s="252">
        <v>1</v>
      </c>
      <c r="W13" s="252">
        <v>1</v>
      </c>
      <c r="X13" s="252">
        <v>0</v>
      </c>
      <c r="Y13" s="252">
        <f>M14+O14+Q14+S14</f>
        <v>16</v>
      </c>
      <c r="Z13" s="252">
        <f>N13+P13+R13+T13</f>
        <v>9</v>
      </c>
      <c r="AA13" s="252">
        <f>Y13-Z13</f>
        <v>7</v>
      </c>
      <c r="AB13" s="253">
        <f>V13*3+W13*1</f>
        <v>4</v>
      </c>
      <c r="AC13" s="254">
        <v>2</v>
      </c>
    </row>
    <row r="14" spans="1:29" ht="12.75" customHeight="1">
      <c r="A14" s="219"/>
      <c r="B14" s="220"/>
      <c r="C14" s="220"/>
      <c r="D14" s="220"/>
      <c r="E14" s="220"/>
      <c r="F14" s="220"/>
      <c r="G14" s="220"/>
      <c r="H14" s="220"/>
      <c r="I14" s="220"/>
      <c r="J14" s="220"/>
      <c r="K14" s="220"/>
      <c r="L14" s="221"/>
      <c r="M14" s="56">
        <v>1</v>
      </c>
      <c r="N14" s="57"/>
      <c r="O14" s="54"/>
      <c r="P14" s="55"/>
      <c r="Q14" s="56">
        <v>5</v>
      </c>
      <c r="R14" s="61">
        <v>1</v>
      </c>
      <c r="S14" s="62">
        <v>10</v>
      </c>
      <c r="T14" s="57"/>
      <c r="U14" s="215"/>
      <c r="V14" s="215"/>
      <c r="W14" s="215"/>
      <c r="X14" s="215"/>
      <c r="Y14" s="215"/>
      <c r="Z14" s="215"/>
      <c r="AA14" s="215"/>
      <c r="AB14" s="215"/>
      <c r="AC14" s="215"/>
    </row>
    <row r="15" spans="1:29" ht="12.75" customHeight="1">
      <c r="A15" s="275" t="s">
        <v>70</v>
      </c>
      <c r="B15" s="217"/>
      <c r="C15" s="217"/>
      <c r="D15" s="217"/>
      <c r="E15" s="217"/>
      <c r="F15" s="217"/>
      <c r="G15" s="217"/>
      <c r="H15" s="217"/>
      <c r="I15" s="217"/>
      <c r="J15" s="217"/>
      <c r="K15" s="217"/>
      <c r="L15" s="218"/>
      <c r="M15" s="59"/>
      <c r="N15" s="60">
        <v>3</v>
      </c>
      <c r="O15" s="63">
        <v>1</v>
      </c>
      <c r="P15" s="60">
        <v>5</v>
      </c>
      <c r="Q15" s="50"/>
      <c r="R15" s="51"/>
      <c r="S15" s="59"/>
      <c r="T15" s="60">
        <v>4</v>
      </c>
      <c r="U15" s="252">
        <v>3</v>
      </c>
      <c r="V15" s="252">
        <v>0</v>
      </c>
      <c r="W15" s="252">
        <v>1</v>
      </c>
      <c r="X15" s="252">
        <v>2</v>
      </c>
      <c r="Y15" s="252">
        <f>M16+O16+Q16+S16</f>
        <v>8</v>
      </c>
      <c r="Z15" s="252">
        <f>N15+P15+R15+T15</f>
        <v>12</v>
      </c>
      <c r="AA15" s="252">
        <f>Y15-Z15</f>
        <v>-4</v>
      </c>
      <c r="AB15" s="253">
        <f>V15*3+W15*1</f>
        <v>1</v>
      </c>
      <c r="AC15" s="254">
        <v>4</v>
      </c>
    </row>
    <row r="16" spans="1:29" ht="12.75" customHeight="1">
      <c r="A16" s="219"/>
      <c r="B16" s="220"/>
      <c r="C16" s="220"/>
      <c r="D16" s="220"/>
      <c r="E16" s="220"/>
      <c r="F16" s="220"/>
      <c r="G16" s="220"/>
      <c r="H16" s="220"/>
      <c r="I16" s="220"/>
      <c r="J16" s="220"/>
      <c r="K16" s="220"/>
      <c r="L16" s="221"/>
      <c r="M16" s="56">
        <v>0</v>
      </c>
      <c r="N16" s="57"/>
      <c r="O16" s="62">
        <v>5</v>
      </c>
      <c r="P16" s="61">
        <v>0</v>
      </c>
      <c r="Q16" s="54"/>
      <c r="R16" s="55"/>
      <c r="S16" s="56">
        <v>3</v>
      </c>
      <c r="T16" s="57"/>
      <c r="U16" s="215"/>
      <c r="V16" s="215"/>
      <c r="W16" s="215"/>
      <c r="X16" s="215"/>
      <c r="Y16" s="215"/>
      <c r="Z16" s="215"/>
      <c r="AA16" s="215"/>
      <c r="AB16" s="215"/>
      <c r="AC16" s="215"/>
    </row>
    <row r="17" spans="1:29" ht="12.75" customHeight="1">
      <c r="A17" s="267" t="s">
        <v>108</v>
      </c>
      <c r="B17" s="217"/>
      <c r="C17" s="217"/>
      <c r="D17" s="217"/>
      <c r="E17" s="217"/>
      <c r="F17" s="217"/>
      <c r="G17" s="217"/>
      <c r="H17" s="217"/>
      <c r="I17" s="217"/>
      <c r="J17" s="217"/>
      <c r="K17" s="217"/>
      <c r="L17" s="218"/>
      <c r="M17" s="59"/>
      <c r="N17" s="60">
        <v>11</v>
      </c>
      <c r="O17" s="59"/>
      <c r="P17" s="60">
        <v>10</v>
      </c>
      <c r="Q17" s="59"/>
      <c r="R17" s="60">
        <v>3</v>
      </c>
      <c r="S17" s="50"/>
      <c r="T17" s="51"/>
      <c r="U17" s="252">
        <v>3</v>
      </c>
      <c r="V17" s="252">
        <v>1</v>
      </c>
      <c r="W17" s="252">
        <v>0</v>
      </c>
      <c r="X17" s="252">
        <v>2</v>
      </c>
      <c r="Y17" s="252">
        <f>M18+O18+Q18+S18</f>
        <v>6</v>
      </c>
      <c r="Z17" s="252">
        <v>24</v>
      </c>
      <c r="AA17" s="252">
        <f>Y17-Z17</f>
        <v>-18</v>
      </c>
      <c r="AB17" s="253">
        <f>V17*3+W17*1</f>
        <v>3</v>
      </c>
      <c r="AC17" s="254">
        <v>3</v>
      </c>
    </row>
    <row r="18" spans="1:29" ht="12.75" customHeight="1">
      <c r="A18" s="219"/>
      <c r="B18" s="220"/>
      <c r="C18" s="220"/>
      <c r="D18" s="220"/>
      <c r="E18" s="220"/>
      <c r="F18" s="220"/>
      <c r="G18" s="220"/>
      <c r="H18" s="220"/>
      <c r="I18" s="220"/>
      <c r="J18" s="220"/>
      <c r="K18" s="220"/>
      <c r="L18" s="221"/>
      <c r="M18" s="56">
        <v>0</v>
      </c>
      <c r="N18" s="57"/>
      <c r="O18" s="62">
        <v>2</v>
      </c>
      <c r="P18" s="57"/>
      <c r="Q18" s="62">
        <v>4</v>
      </c>
      <c r="R18" s="57"/>
      <c r="S18" s="54"/>
      <c r="T18" s="55"/>
      <c r="U18" s="215"/>
      <c r="V18" s="215"/>
      <c r="W18" s="215"/>
      <c r="X18" s="215"/>
      <c r="Y18" s="215"/>
      <c r="Z18" s="215"/>
      <c r="AA18" s="215"/>
      <c r="AB18" s="215"/>
      <c r="AC18" s="215"/>
    </row>
    <row r="19" spans="1:29" ht="15" customHeight="1">
      <c r="A19" s="64"/>
      <c r="B19" s="65"/>
      <c r="C19" s="65"/>
      <c r="D19" s="65"/>
      <c r="E19" s="65"/>
      <c r="F19" s="65"/>
      <c r="G19" s="65"/>
      <c r="H19" s="65"/>
      <c r="I19" s="65"/>
      <c r="J19" s="65"/>
      <c r="K19" s="65"/>
      <c r="L19" s="65"/>
      <c r="M19" s="65"/>
      <c r="N19" s="65"/>
      <c r="O19" s="65"/>
      <c r="P19" s="65"/>
      <c r="Q19" s="65"/>
      <c r="R19" s="65"/>
      <c r="S19" s="65"/>
      <c r="T19" s="65"/>
      <c r="U19" s="66"/>
      <c r="V19" s="66"/>
      <c r="W19" s="66"/>
      <c r="X19" s="66"/>
      <c r="Y19" s="66"/>
      <c r="Z19" s="66"/>
      <c r="AA19" s="66"/>
      <c r="AB19" s="66"/>
      <c r="AC19" s="66"/>
    </row>
    <row r="20" spans="1:29" ht="18" customHeight="1">
      <c r="A20" s="256" t="s">
        <v>109</v>
      </c>
      <c r="B20" s="217"/>
      <c r="C20" s="217"/>
      <c r="D20" s="217"/>
      <c r="E20" s="217"/>
      <c r="F20" s="217"/>
      <c r="G20" s="217"/>
      <c r="H20" s="217"/>
      <c r="I20" s="217"/>
      <c r="J20" s="217"/>
      <c r="K20" s="217"/>
      <c r="L20" s="218"/>
      <c r="M20" s="257" t="s">
        <v>16</v>
      </c>
      <c r="N20" s="218"/>
      <c r="O20" s="269" t="s">
        <v>110</v>
      </c>
      <c r="P20" s="259"/>
      <c r="Q20" s="270" t="s">
        <v>111</v>
      </c>
      <c r="R20" s="218"/>
      <c r="S20" s="271" t="s">
        <v>71</v>
      </c>
      <c r="T20" s="218"/>
      <c r="U20" s="265" t="s">
        <v>99</v>
      </c>
      <c r="V20" s="266" t="s">
        <v>100</v>
      </c>
      <c r="W20" s="266" t="s">
        <v>101</v>
      </c>
      <c r="X20" s="266" t="s">
        <v>102</v>
      </c>
      <c r="Y20" s="266" t="s">
        <v>103</v>
      </c>
      <c r="Z20" s="266" t="s">
        <v>104</v>
      </c>
      <c r="AA20" s="266" t="s">
        <v>105</v>
      </c>
      <c r="AB20" s="266" t="s">
        <v>106</v>
      </c>
      <c r="AC20" s="266" t="s">
        <v>107</v>
      </c>
    </row>
    <row r="21" spans="1:29" ht="18" customHeight="1">
      <c r="A21" s="236"/>
      <c r="B21" s="237"/>
      <c r="C21" s="237"/>
      <c r="D21" s="237"/>
      <c r="E21" s="237"/>
      <c r="F21" s="237"/>
      <c r="G21" s="237"/>
      <c r="H21" s="237"/>
      <c r="I21" s="237"/>
      <c r="J21" s="237"/>
      <c r="K21" s="237"/>
      <c r="L21" s="238"/>
      <c r="M21" s="236"/>
      <c r="N21" s="238"/>
      <c r="O21" s="236"/>
      <c r="P21" s="260"/>
      <c r="Q21" s="236"/>
      <c r="R21" s="238"/>
      <c r="S21" s="236"/>
      <c r="T21" s="238"/>
      <c r="U21" s="238"/>
      <c r="V21" s="227"/>
      <c r="W21" s="227"/>
      <c r="X21" s="227"/>
      <c r="Y21" s="227"/>
      <c r="Z21" s="227"/>
      <c r="AA21" s="227"/>
      <c r="AB21" s="227"/>
      <c r="AC21" s="227"/>
    </row>
    <row r="22" spans="1:29" ht="18" customHeight="1">
      <c r="A22" s="236"/>
      <c r="B22" s="237"/>
      <c r="C22" s="237"/>
      <c r="D22" s="237"/>
      <c r="E22" s="237"/>
      <c r="F22" s="237"/>
      <c r="G22" s="237"/>
      <c r="H22" s="237"/>
      <c r="I22" s="237"/>
      <c r="J22" s="237"/>
      <c r="K22" s="237"/>
      <c r="L22" s="238"/>
      <c r="M22" s="236"/>
      <c r="N22" s="238"/>
      <c r="O22" s="236"/>
      <c r="P22" s="260"/>
      <c r="Q22" s="236"/>
      <c r="R22" s="238"/>
      <c r="S22" s="236"/>
      <c r="T22" s="238"/>
      <c r="U22" s="238"/>
      <c r="V22" s="227"/>
      <c r="W22" s="227"/>
      <c r="X22" s="227"/>
      <c r="Y22" s="227"/>
      <c r="Z22" s="227"/>
      <c r="AA22" s="227"/>
      <c r="AB22" s="227"/>
      <c r="AC22" s="227"/>
    </row>
    <row r="23" spans="1:29" ht="18" customHeight="1">
      <c r="A23" s="236"/>
      <c r="B23" s="237"/>
      <c r="C23" s="237"/>
      <c r="D23" s="237"/>
      <c r="E23" s="237"/>
      <c r="F23" s="237"/>
      <c r="G23" s="237"/>
      <c r="H23" s="237"/>
      <c r="I23" s="237"/>
      <c r="J23" s="237"/>
      <c r="K23" s="237"/>
      <c r="L23" s="238"/>
      <c r="M23" s="236"/>
      <c r="N23" s="238"/>
      <c r="O23" s="236"/>
      <c r="P23" s="260"/>
      <c r="Q23" s="236"/>
      <c r="R23" s="238"/>
      <c r="S23" s="236"/>
      <c r="T23" s="238"/>
      <c r="U23" s="238"/>
      <c r="V23" s="227"/>
      <c r="W23" s="227"/>
      <c r="X23" s="227"/>
      <c r="Y23" s="227"/>
      <c r="Z23" s="227"/>
      <c r="AA23" s="227"/>
      <c r="AB23" s="227"/>
      <c r="AC23" s="227"/>
    </row>
    <row r="24" spans="1:29" ht="18" customHeight="1">
      <c r="A24" s="236"/>
      <c r="B24" s="237"/>
      <c r="C24" s="237"/>
      <c r="D24" s="237"/>
      <c r="E24" s="237"/>
      <c r="F24" s="237"/>
      <c r="G24" s="237"/>
      <c r="H24" s="237"/>
      <c r="I24" s="237"/>
      <c r="J24" s="237"/>
      <c r="K24" s="237"/>
      <c r="L24" s="238"/>
      <c r="M24" s="236"/>
      <c r="N24" s="238"/>
      <c r="O24" s="236"/>
      <c r="P24" s="260"/>
      <c r="Q24" s="236"/>
      <c r="R24" s="238"/>
      <c r="S24" s="236"/>
      <c r="T24" s="238"/>
      <c r="U24" s="238"/>
      <c r="V24" s="227"/>
      <c r="W24" s="227"/>
      <c r="X24" s="227"/>
      <c r="Y24" s="227"/>
      <c r="Z24" s="227"/>
      <c r="AA24" s="227"/>
      <c r="AB24" s="227"/>
      <c r="AC24" s="227"/>
    </row>
    <row r="25" spans="1:29" ht="18" customHeight="1">
      <c r="A25" s="236"/>
      <c r="B25" s="237"/>
      <c r="C25" s="237"/>
      <c r="D25" s="237"/>
      <c r="E25" s="237"/>
      <c r="F25" s="237"/>
      <c r="G25" s="237"/>
      <c r="H25" s="237"/>
      <c r="I25" s="237"/>
      <c r="J25" s="237"/>
      <c r="K25" s="237"/>
      <c r="L25" s="238"/>
      <c r="M25" s="236"/>
      <c r="N25" s="238"/>
      <c r="O25" s="236"/>
      <c r="P25" s="260"/>
      <c r="Q25" s="236"/>
      <c r="R25" s="238"/>
      <c r="S25" s="236"/>
      <c r="T25" s="238"/>
      <c r="U25" s="238"/>
      <c r="V25" s="227"/>
      <c r="W25" s="227"/>
      <c r="X25" s="227"/>
      <c r="Y25" s="227"/>
      <c r="Z25" s="227"/>
      <c r="AA25" s="227"/>
      <c r="AB25" s="227"/>
      <c r="AC25" s="227"/>
    </row>
    <row r="26" spans="1:29" ht="18" customHeight="1">
      <c r="A26" s="236"/>
      <c r="B26" s="237"/>
      <c r="C26" s="237"/>
      <c r="D26" s="237"/>
      <c r="E26" s="237"/>
      <c r="F26" s="237"/>
      <c r="G26" s="237"/>
      <c r="H26" s="237"/>
      <c r="I26" s="237"/>
      <c r="J26" s="237"/>
      <c r="K26" s="237"/>
      <c r="L26" s="238"/>
      <c r="M26" s="236"/>
      <c r="N26" s="238"/>
      <c r="O26" s="236"/>
      <c r="P26" s="260"/>
      <c r="Q26" s="236"/>
      <c r="R26" s="238"/>
      <c r="S26" s="236"/>
      <c r="T26" s="238"/>
      <c r="U26" s="238"/>
      <c r="V26" s="227"/>
      <c r="W26" s="227"/>
      <c r="X26" s="227"/>
      <c r="Y26" s="227"/>
      <c r="Z26" s="227"/>
      <c r="AA26" s="227"/>
      <c r="AB26" s="227"/>
      <c r="AC26" s="227"/>
    </row>
    <row r="27" spans="1:29" ht="18" customHeight="1">
      <c r="A27" s="236"/>
      <c r="B27" s="237"/>
      <c r="C27" s="237"/>
      <c r="D27" s="237"/>
      <c r="E27" s="237"/>
      <c r="F27" s="237"/>
      <c r="G27" s="237"/>
      <c r="H27" s="237"/>
      <c r="I27" s="237"/>
      <c r="J27" s="237"/>
      <c r="K27" s="237"/>
      <c r="L27" s="238"/>
      <c r="M27" s="236"/>
      <c r="N27" s="238"/>
      <c r="O27" s="236"/>
      <c r="P27" s="260"/>
      <c r="Q27" s="236"/>
      <c r="R27" s="238"/>
      <c r="S27" s="236"/>
      <c r="T27" s="238"/>
      <c r="U27" s="238"/>
      <c r="V27" s="227"/>
      <c r="W27" s="227"/>
      <c r="X27" s="227"/>
      <c r="Y27" s="227"/>
      <c r="Z27" s="227"/>
      <c r="AA27" s="227"/>
      <c r="AB27" s="227"/>
      <c r="AC27" s="227"/>
    </row>
    <row r="28" spans="1:29" ht="18" customHeight="1">
      <c r="A28" s="219"/>
      <c r="B28" s="220"/>
      <c r="C28" s="220"/>
      <c r="D28" s="220"/>
      <c r="E28" s="220"/>
      <c r="F28" s="220"/>
      <c r="G28" s="220"/>
      <c r="H28" s="220"/>
      <c r="I28" s="220"/>
      <c r="J28" s="220"/>
      <c r="K28" s="220"/>
      <c r="L28" s="221"/>
      <c r="M28" s="219"/>
      <c r="N28" s="221"/>
      <c r="O28" s="219"/>
      <c r="P28" s="261"/>
      <c r="Q28" s="219"/>
      <c r="R28" s="221"/>
      <c r="S28" s="219"/>
      <c r="T28" s="221"/>
      <c r="U28" s="221"/>
      <c r="V28" s="215"/>
      <c r="W28" s="215"/>
      <c r="X28" s="215"/>
      <c r="Y28" s="215"/>
      <c r="Z28" s="215"/>
      <c r="AA28" s="215"/>
      <c r="AB28" s="215"/>
      <c r="AC28" s="215"/>
    </row>
    <row r="29" spans="1:29" ht="12.75" customHeight="1">
      <c r="A29" s="264" t="s">
        <v>16</v>
      </c>
      <c r="B29" s="217"/>
      <c r="C29" s="217"/>
      <c r="D29" s="217"/>
      <c r="E29" s="217"/>
      <c r="F29" s="217"/>
      <c r="G29" s="217"/>
      <c r="H29" s="217"/>
      <c r="I29" s="217"/>
      <c r="J29" s="217"/>
      <c r="K29" s="217"/>
      <c r="L29" s="218"/>
      <c r="M29" s="50"/>
      <c r="N29" s="51"/>
      <c r="O29" s="52"/>
      <c r="P29" s="53">
        <v>3</v>
      </c>
      <c r="Q29" s="52"/>
      <c r="R29" s="53">
        <v>3</v>
      </c>
      <c r="S29" s="52"/>
      <c r="T29" s="53">
        <v>5</v>
      </c>
      <c r="U29" s="252">
        <v>3</v>
      </c>
      <c r="V29" s="252">
        <v>1</v>
      </c>
      <c r="W29" s="252">
        <v>0</v>
      </c>
      <c r="X29" s="252">
        <v>2</v>
      </c>
      <c r="Y29" s="252">
        <f>M30+O30+Q30+S30</f>
        <v>11</v>
      </c>
      <c r="Z29" s="252">
        <f>N29+P29+R29+T29</f>
        <v>11</v>
      </c>
      <c r="AA29" s="252">
        <f>Y29-Z29</f>
        <v>0</v>
      </c>
      <c r="AB29" s="253">
        <f>V29*3+W29*1</f>
        <v>3</v>
      </c>
      <c r="AC29" s="254">
        <v>3</v>
      </c>
    </row>
    <row r="30" spans="1:29" ht="12.75" customHeight="1">
      <c r="A30" s="219"/>
      <c r="B30" s="220"/>
      <c r="C30" s="220"/>
      <c r="D30" s="220"/>
      <c r="E30" s="220"/>
      <c r="F30" s="220"/>
      <c r="G30" s="220"/>
      <c r="H30" s="220"/>
      <c r="I30" s="220"/>
      <c r="J30" s="220"/>
      <c r="K30" s="220"/>
      <c r="L30" s="221"/>
      <c r="M30" s="54"/>
      <c r="N30" s="55"/>
      <c r="O30" s="56">
        <v>2</v>
      </c>
      <c r="P30" s="57"/>
      <c r="Q30" s="56">
        <v>6</v>
      </c>
      <c r="R30" s="57"/>
      <c r="S30" s="56">
        <v>3</v>
      </c>
      <c r="T30" s="57"/>
      <c r="U30" s="215"/>
      <c r="V30" s="215"/>
      <c r="W30" s="215"/>
      <c r="X30" s="215"/>
      <c r="Y30" s="215"/>
      <c r="Z30" s="215"/>
      <c r="AA30" s="215"/>
      <c r="AB30" s="215"/>
      <c r="AC30" s="215"/>
    </row>
    <row r="31" spans="1:29" ht="12.75" customHeight="1">
      <c r="A31" s="272" t="s">
        <v>112</v>
      </c>
      <c r="B31" s="217"/>
      <c r="C31" s="217"/>
      <c r="D31" s="217"/>
      <c r="E31" s="217"/>
      <c r="F31" s="217"/>
      <c r="G31" s="217"/>
      <c r="H31" s="217"/>
      <c r="I31" s="217"/>
      <c r="J31" s="217"/>
      <c r="K31" s="217"/>
      <c r="L31" s="218"/>
      <c r="M31" s="52"/>
      <c r="N31" s="53">
        <v>2</v>
      </c>
      <c r="O31" s="50"/>
      <c r="P31" s="51"/>
      <c r="Q31" s="59"/>
      <c r="R31" s="60">
        <v>1</v>
      </c>
      <c r="S31" s="63">
        <v>0</v>
      </c>
      <c r="T31" s="60">
        <v>3</v>
      </c>
      <c r="U31" s="252">
        <v>3</v>
      </c>
      <c r="V31" s="252">
        <v>2</v>
      </c>
      <c r="W31" s="252">
        <v>1</v>
      </c>
      <c r="X31" s="252">
        <v>0</v>
      </c>
      <c r="Y31" s="252">
        <f>M32+O32+Q32+S32</f>
        <v>16</v>
      </c>
      <c r="Z31" s="252">
        <f>N31+P31+R31+T31</f>
        <v>6</v>
      </c>
      <c r="AA31" s="252">
        <f>Y31-Z31</f>
        <v>10</v>
      </c>
      <c r="AB31" s="253">
        <f>V31*3+W31*1</f>
        <v>7</v>
      </c>
      <c r="AC31" s="254">
        <v>1</v>
      </c>
    </row>
    <row r="32" spans="1:29" ht="12.75" customHeight="1">
      <c r="A32" s="219"/>
      <c r="B32" s="220"/>
      <c r="C32" s="220"/>
      <c r="D32" s="220"/>
      <c r="E32" s="220"/>
      <c r="F32" s="220"/>
      <c r="G32" s="220"/>
      <c r="H32" s="220"/>
      <c r="I32" s="220"/>
      <c r="J32" s="220"/>
      <c r="K32" s="220"/>
      <c r="L32" s="221"/>
      <c r="M32" s="56">
        <v>3</v>
      </c>
      <c r="N32" s="57"/>
      <c r="O32" s="54"/>
      <c r="P32" s="55"/>
      <c r="Q32" s="56">
        <v>10</v>
      </c>
      <c r="R32" s="57"/>
      <c r="S32" s="62">
        <v>3</v>
      </c>
      <c r="T32" s="61">
        <v>1</v>
      </c>
      <c r="U32" s="215"/>
      <c r="V32" s="215"/>
      <c r="W32" s="215"/>
      <c r="X32" s="215"/>
      <c r="Y32" s="215"/>
      <c r="Z32" s="215"/>
      <c r="AA32" s="215"/>
      <c r="AB32" s="215"/>
      <c r="AC32" s="215"/>
    </row>
    <row r="33" spans="1:29" ht="12.75" customHeight="1">
      <c r="A33" s="267" t="s">
        <v>17</v>
      </c>
      <c r="B33" s="217"/>
      <c r="C33" s="217"/>
      <c r="D33" s="217"/>
      <c r="E33" s="217"/>
      <c r="F33" s="217"/>
      <c r="G33" s="217"/>
      <c r="H33" s="217"/>
      <c r="I33" s="217"/>
      <c r="J33" s="217"/>
      <c r="K33" s="217"/>
      <c r="L33" s="218"/>
      <c r="M33" s="52"/>
      <c r="N33" s="53">
        <v>6</v>
      </c>
      <c r="O33" s="59"/>
      <c r="P33" s="60">
        <v>10</v>
      </c>
      <c r="Q33" s="50"/>
      <c r="R33" s="51"/>
      <c r="S33" s="52"/>
      <c r="T33" s="53">
        <v>9</v>
      </c>
      <c r="U33" s="252">
        <v>3</v>
      </c>
      <c r="V33" s="252">
        <v>0</v>
      </c>
      <c r="W33" s="252">
        <v>0</v>
      </c>
      <c r="X33" s="252">
        <v>3</v>
      </c>
      <c r="Y33" s="252">
        <f>M34+O34+Q34+S34</f>
        <v>4</v>
      </c>
      <c r="Z33" s="252">
        <f>N33+P33+R33+T33</f>
        <v>25</v>
      </c>
      <c r="AA33" s="252">
        <f>Y33-Z33</f>
        <v>-21</v>
      </c>
      <c r="AB33" s="253">
        <f>V33*3+W33*1</f>
        <v>0</v>
      </c>
      <c r="AC33" s="254">
        <v>4</v>
      </c>
    </row>
    <row r="34" spans="1:29" ht="12.75" customHeight="1">
      <c r="A34" s="219"/>
      <c r="B34" s="220"/>
      <c r="C34" s="220"/>
      <c r="D34" s="220"/>
      <c r="E34" s="220"/>
      <c r="F34" s="220"/>
      <c r="G34" s="220"/>
      <c r="H34" s="220"/>
      <c r="I34" s="220"/>
      <c r="J34" s="220"/>
      <c r="K34" s="220"/>
      <c r="L34" s="221"/>
      <c r="M34" s="56">
        <v>3</v>
      </c>
      <c r="N34" s="57"/>
      <c r="O34" s="62">
        <v>1</v>
      </c>
      <c r="P34" s="57"/>
      <c r="Q34" s="54"/>
      <c r="R34" s="55"/>
      <c r="S34" s="56">
        <v>0</v>
      </c>
      <c r="T34" s="57"/>
      <c r="U34" s="215"/>
      <c r="V34" s="215"/>
      <c r="W34" s="215"/>
      <c r="X34" s="215"/>
      <c r="Y34" s="215"/>
      <c r="Z34" s="215"/>
      <c r="AA34" s="215"/>
      <c r="AB34" s="215"/>
      <c r="AC34" s="215"/>
    </row>
    <row r="35" spans="1:29" ht="12.75" customHeight="1">
      <c r="A35" s="268" t="s">
        <v>71</v>
      </c>
      <c r="B35" s="217"/>
      <c r="C35" s="217"/>
      <c r="D35" s="217"/>
      <c r="E35" s="217"/>
      <c r="F35" s="217"/>
      <c r="G35" s="217"/>
      <c r="H35" s="217"/>
      <c r="I35" s="217"/>
      <c r="J35" s="217"/>
      <c r="K35" s="217"/>
      <c r="L35" s="218"/>
      <c r="M35" s="59"/>
      <c r="N35" s="60">
        <v>3</v>
      </c>
      <c r="O35" s="63">
        <v>0</v>
      </c>
      <c r="P35" s="60">
        <v>3</v>
      </c>
      <c r="Q35" s="52"/>
      <c r="R35" s="53">
        <v>0</v>
      </c>
      <c r="S35" s="50"/>
      <c r="T35" s="51"/>
      <c r="U35" s="252">
        <v>3</v>
      </c>
      <c r="V35" s="252">
        <v>2</v>
      </c>
      <c r="W35" s="252">
        <v>1</v>
      </c>
      <c r="X35" s="252">
        <v>0</v>
      </c>
      <c r="Y35" s="252">
        <f>M36+O36+Q36+S36</f>
        <v>17</v>
      </c>
      <c r="Z35" s="252">
        <f>N35+P35+R35+T35</f>
        <v>6</v>
      </c>
      <c r="AA35" s="252">
        <f>Y35-Z35</f>
        <v>11</v>
      </c>
      <c r="AB35" s="253">
        <f>V35*3+W35*1</f>
        <v>7</v>
      </c>
      <c r="AC35" s="254">
        <v>2</v>
      </c>
    </row>
    <row r="36" spans="1:29" ht="12.75" customHeight="1">
      <c r="A36" s="219"/>
      <c r="B36" s="220"/>
      <c r="C36" s="220"/>
      <c r="D36" s="220"/>
      <c r="E36" s="220"/>
      <c r="F36" s="220"/>
      <c r="G36" s="220"/>
      <c r="H36" s="220"/>
      <c r="I36" s="220"/>
      <c r="J36" s="220"/>
      <c r="K36" s="220"/>
      <c r="L36" s="221"/>
      <c r="M36" s="56">
        <v>5</v>
      </c>
      <c r="N36" s="57"/>
      <c r="O36" s="62">
        <v>3</v>
      </c>
      <c r="P36" s="61">
        <v>1</v>
      </c>
      <c r="Q36" s="56">
        <v>9</v>
      </c>
      <c r="R36" s="57"/>
      <c r="S36" s="54"/>
      <c r="T36" s="55"/>
      <c r="U36" s="215"/>
      <c r="V36" s="215"/>
      <c r="W36" s="215"/>
      <c r="X36" s="215"/>
      <c r="Y36" s="215"/>
      <c r="Z36" s="215"/>
      <c r="AA36" s="215"/>
      <c r="AB36" s="215"/>
      <c r="AC36" s="215"/>
    </row>
    <row r="37" spans="1:29" ht="46.5" customHeight="1">
      <c r="A37" s="273"/>
      <c r="B37" s="237"/>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row>
  </sheetData>
  <sheetProtection algorithmName="SHA-512" hashValue="YIBY9lLGygdsbX0Y8R66Ab7kmOmvj1lUH3ExknBxPUP20GdNaFmY8fyF63cULvJSszWthoaiUh5QCCC7xhleyg==" saltValue="48Htc+znMIDQw6Whq7pbOw==" spinCount="100000" sheet="1" objects="1" scenarios="1"/>
  <mergeCells count="110">
    <mergeCell ref="Y29:Y30"/>
    <mergeCell ref="Z29:Z30"/>
    <mergeCell ref="AA29:AA30"/>
    <mergeCell ref="AB29:AB30"/>
    <mergeCell ref="AC29:AC30"/>
    <mergeCell ref="A13:L14"/>
    <mergeCell ref="W13:W14"/>
    <mergeCell ref="X13:X14"/>
    <mergeCell ref="Y13:Y14"/>
    <mergeCell ref="Z13:Z14"/>
    <mergeCell ref="A15:L16"/>
    <mergeCell ref="A17:L18"/>
    <mergeCell ref="W20:W28"/>
    <mergeCell ref="X20:X28"/>
    <mergeCell ref="Y20:Y28"/>
    <mergeCell ref="Z20:Z28"/>
    <mergeCell ref="A37:AC37"/>
    <mergeCell ref="V33:V34"/>
    <mergeCell ref="V35:V36"/>
    <mergeCell ref="W35:W36"/>
    <mergeCell ref="X35:X36"/>
    <mergeCell ref="Y35:Y36"/>
    <mergeCell ref="Z35:Z36"/>
    <mergeCell ref="AA35:AA36"/>
    <mergeCell ref="X15:X16"/>
    <mergeCell ref="Y15:Y16"/>
    <mergeCell ref="U17:U18"/>
    <mergeCell ref="V17:V18"/>
    <mergeCell ref="W17:W18"/>
    <mergeCell ref="X17:X18"/>
    <mergeCell ref="Y17:Y18"/>
    <mergeCell ref="Z17:Z18"/>
    <mergeCell ref="AA17:AA18"/>
    <mergeCell ref="AB17:AB18"/>
    <mergeCell ref="AC17:AC18"/>
    <mergeCell ref="AA20:AA28"/>
    <mergeCell ref="AB20:AB28"/>
    <mergeCell ref="AC20:AC28"/>
    <mergeCell ref="V29:V30"/>
    <mergeCell ref="W29:W30"/>
    <mergeCell ref="A33:L34"/>
    <mergeCell ref="A35:L36"/>
    <mergeCell ref="A20:L28"/>
    <mergeCell ref="M20:N28"/>
    <mergeCell ref="O20:P28"/>
    <mergeCell ref="Q20:R28"/>
    <mergeCell ref="S20:T28"/>
    <mergeCell ref="A29:L30"/>
    <mergeCell ref="A31:L32"/>
    <mergeCell ref="U20:U28"/>
    <mergeCell ref="U29:U30"/>
    <mergeCell ref="U33:U34"/>
    <mergeCell ref="U35:U36"/>
    <mergeCell ref="AA31:AA32"/>
    <mergeCell ref="AB31:AB32"/>
    <mergeCell ref="AC31:AC32"/>
    <mergeCell ref="V20:V28"/>
    <mergeCell ref="U31:U32"/>
    <mergeCell ref="V31:V32"/>
    <mergeCell ref="W31:W32"/>
    <mergeCell ref="X31:X32"/>
    <mergeCell ref="Y31:Y32"/>
    <mergeCell ref="Z31:Z32"/>
    <mergeCell ref="W33:W34"/>
    <mergeCell ref="X33:X34"/>
    <mergeCell ref="Y33:Y34"/>
    <mergeCell ref="Z33:Z34"/>
    <mergeCell ref="AA33:AA34"/>
    <mergeCell ref="AB33:AB34"/>
    <mergeCell ref="AC33:AC34"/>
    <mergeCell ref="AB35:AB36"/>
    <mergeCell ref="AC35:AC36"/>
    <mergeCell ref="X29:X30"/>
    <mergeCell ref="AA13:AA14"/>
    <mergeCell ref="AB13:AB14"/>
    <mergeCell ref="AC13:AC14"/>
    <mergeCell ref="U13:U14"/>
    <mergeCell ref="U15:U16"/>
    <mergeCell ref="V15:V16"/>
    <mergeCell ref="W15:W16"/>
    <mergeCell ref="Z15:Z16"/>
    <mergeCell ref="AA15:AA16"/>
    <mergeCell ref="AB15:AB16"/>
    <mergeCell ref="AC15:AC16"/>
    <mergeCell ref="V13:V14"/>
    <mergeCell ref="AB2:AB10"/>
    <mergeCell ref="AC2:AC10"/>
    <mergeCell ref="AB11:AB12"/>
    <mergeCell ref="AC11:AC12"/>
    <mergeCell ref="A1:AC1"/>
    <mergeCell ref="A2:L10"/>
    <mergeCell ref="M2:N10"/>
    <mergeCell ref="O2:P10"/>
    <mergeCell ref="Q2:R10"/>
    <mergeCell ref="S2:T10"/>
    <mergeCell ref="A11:L12"/>
    <mergeCell ref="V2:V10"/>
    <mergeCell ref="W2:W10"/>
    <mergeCell ref="X2:X10"/>
    <mergeCell ref="Y2:Y10"/>
    <mergeCell ref="Z2:Z10"/>
    <mergeCell ref="AA2:AA10"/>
    <mergeCell ref="U2:U10"/>
    <mergeCell ref="U11:U12"/>
    <mergeCell ref="V11:V12"/>
    <mergeCell ref="W11:W12"/>
    <mergeCell ref="X11:X12"/>
    <mergeCell ref="Y11:Y12"/>
    <mergeCell ref="Z11:Z12"/>
    <mergeCell ref="AA11:AA12"/>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
  <sheetViews>
    <sheetView workbookViewId="0">
      <selection sqref="A1:AG1"/>
    </sheetView>
  </sheetViews>
  <sheetFormatPr baseColWidth="10" defaultColWidth="14.42578125" defaultRowHeight="15" customHeight="1"/>
  <cols>
    <col min="1" max="12" width="2.28515625" customWidth="1"/>
    <col min="13" max="22" width="2.7109375" customWidth="1"/>
    <col min="23" max="24" width="3.28515625" customWidth="1"/>
    <col min="25" max="32" width="5.7109375" customWidth="1"/>
    <col min="33" max="33" width="7.5703125" hidden="1" customWidth="1"/>
  </cols>
  <sheetData>
    <row r="1" spans="1:33" ht="87.75" customHeight="1">
      <c r="A1" s="282"/>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8"/>
    </row>
    <row r="2" spans="1:33" ht="18" customHeight="1">
      <c r="A2" s="279" t="s">
        <v>26</v>
      </c>
      <c r="B2" s="217"/>
      <c r="C2" s="217"/>
      <c r="D2" s="217"/>
      <c r="E2" s="217"/>
      <c r="F2" s="217"/>
      <c r="G2" s="217"/>
      <c r="H2" s="217"/>
      <c r="I2" s="217"/>
      <c r="J2" s="217"/>
      <c r="K2" s="217"/>
      <c r="L2" s="218"/>
      <c r="M2" s="257" t="str">
        <f>A11</f>
        <v>REAL H C - ANTIOQUIA</v>
      </c>
      <c r="N2" s="218"/>
      <c r="O2" s="269" t="str">
        <f>A13</f>
        <v>FCM ROLLING - CALDAS</v>
      </c>
      <c r="P2" s="259"/>
      <c r="Q2" s="283" t="str">
        <f>A15</f>
        <v>ORION - ANTIOQUIA</v>
      </c>
      <c r="R2" s="218"/>
      <c r="S2" s="271" t="s">
        <v>113</v>
      </c>
      <c r="T2" s="218"/>
      <c r="U2" s="284" t="s">
        <v>63</v>
      </c>
      <c r="V2" s="218"/>
      <c r="W2" s="286" t="s">
        <v>99</v>
      </c>
      <c r="X2" s="218"/>
      <c r="Y2" s="250" t="s">
        <v>100</v>
      </c>
      <c r="Z2" s="250" t="s">
        <v>101</v>
      </c>
      <c r="AA2" s="250" t="s">
        <v>102</v>
      </c>
      <c r="AB2" s="250" t="s">
        <v>103</v>
      </c>
      <c r="AC2" s="250" t="s">
        <v>104</v>
      </c>
      <c r="AD2" s="250" t="s">
        <v>105</v>
      </c>
      <c r="AE2" s="250" t="s">
        <v>106</v>
      </c>
      <c r="AF2" s="250" t="s">
        <v>107</v>
      </c>
      <c r="AG2" s="67"/>
    </row>
    <row r="3" spans="1:33" ht="18" customHeight="1">
      <c r="A3" s="236"/>
      <c r="B3" s="237"/>
      <c r="C3" s="237"/>
      <c r="D3" s="237"/>
      <c r="E3" s="237"/>
      <c r="F3" s="237"/>
      <c r="G3" s="237"/>
      <c r="H3" s="237"/>
      <c r="I3" s="237"/>
      <c r="J3" s="237"/>
      <c r="K3" s="237"/>
      <c r="L3" s="238"/>
      <c r="M3" s="236"/>
      <c r="N3" s="238"/>
      <c r="O3" s="236"/>
      <c r="P3" s="260"/>
      <c r="Q3" s="236"/>
      <c r="R3" s="238"/>
      <c r="S3" s="236"/>
      <c r="T3" s="238"/>
      <c r="U3" s="236"/>
      <c r="V3" s="238"/>
      <c r="W3" s="237"/>
      <c r="X3" s="238"/>
      <c r="Y3" s="227"/>
      <c r="Z3" s="227"/>
      <c r="AA3" s="227"/>
      <c r="AB3" s="227"/>
      <c r="AC3" s="227"/>
      <c r="AD3" s="227"/>
      <c r="AE3" s="227"/>
      <c r="AF3" s="227"/>
      <c r="AG3" s="67"/>
    </row>
    <row r="4" spans="1:33" ht="18" customHeight="1">
      <c r="A4" s="236"/>
      <c r="B4" s="237"/>
      <c r="C4" s="237"/>
      <c r="D4" s="237"/>
      <c r="E4" s="237"/>
      <c r="F4" s="237"/>
      <c r="G4" s="237"/>
      <c r="H4" s="237"/>
      <c r="I4" s="237"/>
      <c r="J4" s="237"/>
      <c r="K4" s="237"/>
      <c r="L4" s="238"/>
      <c r="M4" s="236"/>
      <c r="N4" s="238"/>
      <c r="O4" s="236"/>
      <c r="P4" s="260"/>
      <c r="Q4" s="236"/>
      <c r="R4" s="238"/>
      <c r="S4" s="236"/>
      <c r="T4" s="238"/>
      <c r="U4" s="236"/>
      <c r="V4" s="238"/>
      <c r="W4" s="237"/>
      <c r="X4" s="238"/>
      <c r="Y4" s="227"/>
      <c r="Z4" s="227"/>
      <c r="AA4" s="227"/>
      <c r="AB4" s="227"/>
      <c r="AC4" s="227"/>
      <c r="AD4" s="227"/>
      <c r="AE4" s="227"/>
      <c r="AF4" s="227"/>
      <c r="AG4" s="67"/>
    </row>
    <row r="5" spans="1:33" ht="18" customHeight="1">
      <c r="A5" s="236"/>
      <c r="B5" s="237"/>
      <c r="C5" s="237"/>
      <c r="D5" s="237"/>
      <c r="E5" s="237"/>
      <c r="F5" s="237"/>
      <c r="G5" s="237"/>
      <c r="H5" s="237"/>
      <c r="I5" s="237"/>
      <c r="J5" s="237"/>
      <c r="K5" s="237"/>
      <c r="L5" s="238"/>
      <c r="M5" s="236"/>
      <c r="N5" s="238"/>
      <c r="O5" s="236"/>
      <c r="P5" s="260"/>
      <c r="Q5" s="236"/>
      <c r="R5" s="238"/>
      <c r="S5" s="236"/>
      <c r="T5" s="238"/>
      <c r="U5" s="236"/>
      <c r="V5" s="238"/>
      <c r="W5" s="237"/>
      <c r="X5" s="238"/>
      <c r="Y5" s="227"/>
      <c r="Z5" s="227"/>
      <c r="AA5" s="227"/>
      <c r="AB5" s="227"/>
      <c r="AC5" s="227"/>
      <c r="AD5" s="227"/>
      <c r="AE5" s="227"/>
      <c r="AF5" s="227"/>
      <c r="AG5" s="67"/>
    </row>
    <row r="6" spans="1:33" ht="18" customHeight="1">
      <c r="A6" s="236"/>
      <c r="B6" s="237"/>
      <c r="C6" s="237"/>
      <c r="D6" s="237"/>
      <c r="E6" s="237"/>
      <c r="F6" s="237"/>
      <c r="G6" s="237"/>
      <c r="H6" s="237"/>
      <c r="I6" s="237"/>
      <c r="J6" s="237"/>
      <c r="K6" s="237"/>
      <c r="L6" s="238"/>
      <c r="M6" s="236"/>
      <c r="N6" s="238"/>
      <c r="O6" s="236"/>
      <c r="P6" s="260"/>
      <c r="Q6" s="236"/>
      <c r="R6" s="238"/>
      <c r="S6" s="236"/>
      <c r="T6" s="238"/>
      <c r="U6" s="236"/>
      <c r="V6" s="238"/>
      <c r="W6" s="237"/>
      <c r="X6" s="238"/>
      <c r="Y6" s="227"/>
      <c r="Z6" s="227"/>
      <c r="AA6" s="227"/>
      <c r="AB6" s="227"/>
      <c r="AC6" s="227"/>
      <c r="AD6" s="227"/>
      <c r="AE6" s="227"/>
      <c r="AF6" s="227"/>
      <c r="AG6" s="67"/>
    </row>
    <row r="7" spans="1:33" ht="18" customHeight="1">
      <c r="A7" s="236"/>
      <c r="B7" s="237"/>
      <c r="C7" s="237"/>
      <c r="D7" s="237"/>
      <c r="E7" s="237"/>
      <c r="F7" s="237"/>
      <c r="G7" s="237"/>
      <c r="H7" s="237"/>
      <c r="I7" s="237"/>
      <c r="J7" s="237"/>
      <c r="K7" s="237"/>
      <c r="L7" s="238"/>
      <c r="M7" s="236"/>
      <c r="N7" s="238"/>
      <c r="O7" s="236"/>
      <c r="P7" s="260"/>
      <c r="Q7" s="236"/>
      <c r="R7" s="238"/>
      <c r="S7" s="236"/>
      <c r="T7" s="238"/>
      <c r="U7" s="236"/>
      <c r="V7" s="238"/>
      <c r="W7" s="237"/>
      <c r="X7" s="238"/>
      <c r="Y7" s="227"/>
      <c r="Z7" s="227"/>
      <c r="AA7" s="227"/>
      <c r="AB7" s="227"/>
      <c r="AC7" s="227"/>
      <c r="AD7" s="227"/>
      <c r="AE7" s="227"/>
      <c r="AF7" s="227"/>
      <c r="AG7" s="67"/>
    </row>
    <row r="8" spans="1:33" ht="18" customHeight="1">
      <c r="A8" s="236"/>
      <c r="B8" s="237"/>
      <c r="C8" s="237"/>
      <c r="D8" s="237"/>
      <c r="E8" s="237"/>
      <c r="F8" s="237"/>
      <c r="G8" s="237"/>
      <c r="H8" s="237"/>
      <c r="I8" s="237"/>
      <c r="J8" s="237"/>
      <c r="K8" s="237"/>
      <c r="L8" s="238"/>
      <c r="M8" s="236"/>
      <c r="N8" s="238"/>
      <c r="O8" s="236"/>
      <c r="P8" s="260"/>
      <c r="Q8" s="236"/>
      <c r="R8" s="238"/>
      <c r="S8" s="236"/>
      <c r="T8" s="238"/>
      <c r="U8" s="236"/>
      <c r="V8" s="238"/>
      <c r="W8" s="237"/>
      <c r="X8" s="238"/>
      <c r="Y8" s="227"/>
      <c r="Z8" s="227"/>
      <c r="AA8" s="227"/>
      <c r="AB8" s="227"/>
      <c r="AC8" s="227"/>
      <c r="AD8" s="227"/>
      <c r="AE8" s="227"/>
      <c r="AF8" s="227"/>
      <c r="AG8" s="67"/>
    </row>
    <row r="9" spans="1:33" ht="18" customHeight="1">
      <c r="A9" s="236"/>
      <c r="B9" s="237"/>
      <c r="C9" s="237"/>
      <c r="D9" s="237"/>
      <c r="E9" s="237"/>
      <c r="F9" s="237"/>
      <c r="G9" s="237"/>
      <c r="H9" s="237"/>
      <c r="I9" s="237"/>
      <c r="J9" s="237"/>
      <c r="K9" s="237"/>
      <c r="L9" s="238"/>
      <c r="M9" s="236"/>
      <c r="N9" s="238"/>
      <c r="O9" s="236"/>
      <c r="P9" s="260"/>
      <c r="Q9" s="236"/>
      <c r="R9" s="238"/>
      <c r="S9" s="236"/>
      <c r="T9" s="238"/>
      <c r="U9" s="236"/>
      <c r="V9" s="238"/>
      <c r="W9" s="237"/>
      <c r="X9" s="238"/>
      <c r="Y9" s="227"/>
      <c r="Z9" s="227"/>
      <c r="AA9" s="227"/>
      <c r="AB9" s="227"/>
      <c r="AC9" s="227"/>
      <c r="AD9" s="227"/>
      <c r="AE9" s="227"/>
      <c r="AF9" s="227"/>
      <c r="AG9" s="67"/>
    </row>
    <row r="10" spans="1:33" ht="15" customHeight="1">
      <c r="A10" s="219"/>
      <c r="B10" s="220"/>
      <c r="C10" s="220"/>
      <c r="D10" s="220"/>
      <c r="E10" s="220"/>
      <c r="F10" s="220"/>
      <c r="G10" s="220"/>
      <c r="H10" s="220"/>
      <c r="I10" s="220"/>
      <c r="J10" s="220"/>
      <c r="K10" s="220"/>
      <c r="L10" s="221"/>
      <c r="M10" s="219"/>
      <c r="N10" s="221"/>
      <c r="O10" s="219"/>
      <c r="P10" s="261"/>
      <c r="Q10" s="219"/>
      <c r="R10" s="221"/>
      <c r="S10" s="219"/>
      <c r="T10" s="221"/>
      <c r="U10" s="219"/>
      <c r="V10" s="221"/>
      <c r="W10" s="237"/>
      <c r="X10" s="238"/>
      <c r="Y10" s="215"/>
      <c r="Z10" s="215"/>
      <c r="AA10" s="215"/>
      <c r="AB10" s="215"/>
      <c r="AC10" s="215"/>
      <c r="AD10" s="215"/>
      <c r="AE10" s="215"/>
      <c r="AF10" s="227"/>
      <c r="AG10" s="67"/>
    </row>
    <row r="11" spans="1:33" ht="12.75" customHeight="1">
      <c r="A11" s="264" t="s">
        <v>114</v>
      </c>
      <c r="B11" s="217"/>
      <c r="C11" s="217"/>
      <c r="D11" s="217"/>
      <c r="E11" s="217"/>
      <c r="F11" s="217"/>
      <c r="G11" s="217"/>
      <c r="H11" s="217"/>
      <c r="I11" s="217"/>
      <c r="J11" s="217"/>
      <c r="K11" s="217"/>
      <c r="L11" s="218"/>
      <c r="M11" s="68"/>
      <c r="N11" s="69"/>
      <c r="O11" s="70"/>
      <c r="P11" s="71">
        <v>4</v>
      </c>
      <c r="Q11" s="70"/>
      <c r="R11" s="71">
        <v>4</v>
      </c>
      <c r="S11" s="70"/>
      <c r="T11" s="71">
        <v>4</v>
      </c>
      <c r="U11" s="70"/>
      <c r="V11" s="71">
        <v>7</v>
      </c>
      <c r="W11" s="276">
        <v>4</v>
      </c>
      <c r="X11" s="218"/>
      <c r="Y11" s="277">
        <v>1</v>
      </c>
      <c r="Z11" s="254">
        <v>0</v>
      </c>
      <c r="AA11" s="254">
        <v>3</v>
      </c>
      <c r="AB11" s="254">
        <f>M12+O12+Q12+S12+U12</f>
        <v>8</v>
      </c>
      <c r="AC11" s="254">
        <f>N11+P11+R11+T11+V11</f>
        <v>19</v>
      </c>
      <c r="AD11" s="254">
        <f>AB11-AC11</f>
        <v>-11</v>
      </c>
      <c r="AE11" s="253">
        <f>Y11*3+Z11*1</f>
        <v>3</v>
      </c>
      <c r="AF11" s="278">
        <v>4</v>
      </c>
      <c r="AG11" s="67"/>
    </row>
    <row r="12" spans="1:33" ht="12.75" customHeight="1">
      <c r="A12" s="219"/>
      <c r="B12" s="220"/>
      <c r="C12" s="220"/>
      <c r="D12" s="220"/>
      <c r="E12" s="220"/>
      <c r="F12" s="220"/>
      <c r="G12" s="220"/>
      <c r="H12" s="220"/>
      <c r="I12" s="220"/>
      <c r="J12" s="220"/>
      <c r="K12" s="220"/>
      <c r="L12" s="221"/>
      <c r="M12" s="72"/>
      <c r="N12" s="73"/>
      <c r="O12" s="74">
        <v>5</v>
      </c>
      <c r="P12" s="75"/>
      <c r="Q12" s="74">
        <v>0</v>
      </c>
      <c r="R12" s="75"/>
      <c r="S12" s="74">
        <v>2</v>
      </c>
      <c r="T12" s="75"/>
      <c r="U12" s="74">
        <v>1</v>
      </c>
      <c r="V12" s="75"/>
      <c r="W12" s="219"/>
      <c r="X12" s="221"/>
      <c r="Y12" s="221"/>
      <c r="Z12" s="215"/>
      <c r="AA12" s="215"/>
      <c r="AB12" s="215"/>
      <c r="AC12" s="215"/>
      <c r="AD12" s="215"/>
      <c r="AE12" s="215"/>
      <c r="AF12" s="215"/>
      <c r="AG12" s="67"/>
    </row>
    <row r="13" spans="1:33" ht="12.75" customHeight="1">
      <c r="A13" s="272" t="s">
        <v>10</v>
      </c>
      <c r="B13" s="217"/>
      <c r="C13" s="217"/>
      <c r="D13" s="217"/>
      <c r="E13" s="217"/>
      <c r="F13" s="217"/>
      <c r="G13" s="217"/>
      <c r="H13" s="217"/>
      <c r="I13" s="217"/>
      <c r="J13" s="217"/>
      <c r="K13" s="217"/>
      <c r="L13" s="218"/>
      <c r="M13" s="70"/>
      <c r="N13" s="71">
        <v>5</v>
      </c>
      <c r="O13" s="68"/>
      <c r="P13" s="69"/>
      <c r="Q13" s="76">
        <v>2</v>
      </c>
      <c r="R13" s="77">
        <v>2</v>
      </c>
      <c r="S13" s="78">
        <v>0</v>
      </c>
      <c r="T13" s="71">
        <v>1</v>
      </c>
      <c r="U13" s="79"/>
      <c r="V13" s="77">
        <v>3</v>
      </c>
      <c r="W13" s="276">
        <v>4</v>
      </c>
      <c r="X13" s="218"/>
      <c r="Y13" s="277">
        <v>0</v>
      </c>
      <c r="Z13" s="254">
        <v>2</v>
      </c>
      <c r="AA13" s="277">
        <v>2</v>
      </c>
      <c r="AB13" s="254">
        <f>M14+O14+Q14+S14+U14</f>
        <v>8</v>
      </c>
      <c r="AC13" s="254">
        <f>N13+P13+R13+T13+V13</f>
        <v>11</v>
      </c>
      <c r="AD13" s="254">
        <f>AB13-AC13</f>
        <v>-3</v>
      </c>
      <c r="AE13" s="253">
        <f>Y13*3+Z13*1</f>
        <v>2</v>
      </c>
      <c r="AF13" s="254">
        <v>5</v>
      </c>
      <c r="AG13" s="67"/>
    </row>
    <row r="14" spans="1:33" ht="12.75" customHeight="1">
      <c r="A14" s="219"/>
      <c r="B14" s="220"/>
      <c r="C14" s="220"/>
      <c r="D14" s="220"/>
      <c r="E14" s="220"/>
      <c r="F14" s="220"/>
      <c r="G14" s="220"/>
      <c r="H14" s="220"/>
      <c r="I14" s="220"/>
      <c r="J14" s="220"/>
      <c r="K14" s="220"/>
      <c r="L14" s="221"/>
      <c r="M14" s="74">
        <v>4</v>
      </c>
      <c r="N14" s="75"/>
      <c r="O14" s="72"/>
      <c r="P14" s="73"/>
      <c r="Q14" s="74">
        <v>2</v>
      </c>
      <c r="R14" s="80">
        <v>1</v>
      </c>
      <c r="S14" s="74">
        <v>1</v>
      </c>
      <c r="T14" s="80">
        <v>1</v>
      </c>
      <c r="U14" s="74">
        <v>1</v>
      </c>
      <c r="V14" s="75"/>
      <c r="W14" s="219"/>
      <c r="X14" s="221"/>
      <c r="Y14" s="221"/>
      <c r="Z14" s="215"/>
      <c r="AA14" s="221"/>
      <c r="AB14" s="215"/>
      <c r="AC14" s="215"/>
      <c r="AD14" s="215"/>
      <c r="AE14" s="215"/>
      <c r="AF14" s="215"/>
      <c r="AG14" s="67"/>
    </row>
    <row r="15" spans="1:33" ht="12.75" customHeight="1">
      <c r="A15" s="280" t="s">
        <v>37</v>
      </c>
      <c r="B15" s="217"/>
      <c r="C15" s="217"/>
      <c r="D15" s="217"/>
      <c r="E15" s="217"/>
      <c r="F15" s="217"/>
      <c r="G15" s="217"/>
      <c r="H15" s="217"/>
      <c r="I15" s="217"/>
      <c r="J15" s="217"/>
      <c r="K15" s="217"/>
      <c r="L15" s="218"/>
      <c r="M15" s="79"/>
      <c r="N15" s="81">
        <v>0</v>
      </c>
      <c r="O15" s="76">
        <v>1</v>
      </c>
      <c r="P15" s="81">
        <v>2</v>
      </c>
      <c r="Q15" s="68"/>
      <c r="R15" s="82"/>
      <c r="S15" s="79"/>
      <c r="T15" s="77">
        <v>1</v>
      </c>
      <c r="U15" s="76">
        <v>1</v>
      </c>
      <c r="V15" s="77">
        <v>3</v>
      </c>
      <c r="W15" s="276">
        <v>4</v>
      </c>
      <c r="X15" s="218"/>
      <c r="Y15" s="277">
        <v>1</v>
      </c>
      <c r="Z15" s="254">
        <v>2</v>
      </c>
      <c r="AA15" s="254">
        <v>1</v>
      </c>
      <c r="AB15" s="254">
        <f>M16+O16+Q16+S16+U16</f>
        <v>9</v>
      </c>
      <c r="AC15" s="254">
        <f>N15+P15+R15+T15+V15</f>
        <v>6</v>
      </c>
      <c r="AD15" s="254">
        <f>AB15-AC15</f>
        <v>3</v>
      </c>
      <c r="AE15" s="253">
        <f>Y15*3+Z15*1</f>
        <v>5</v>
      </c>
      <c r="AF15" s="254">
        <v>3</v>
      </c>
      <c r="AG15" s="67"/>
    </row>
    <row r="16" spans="1:33" ht="12.75" customHeight="1">
      <c r="A16" s="219"/>
      <c r="B16" s="220"/>
      <c r="C16" s="220"/>
      <c r="D16" s="220"/>
      <c r="E16" s="220"/>
      <c r="F16" s="220"/>
      <c r="G16" s="220"/>
      <c r="H16" s="220"/>
      <c r="I16" s="220"/>
      <c r="J16" s="220"/>
      <c r="K16" s="220"/>
      <c r="L16" s="221"/>
      <c r="M16" s="74">
        <v>4</v>
      </c>
      <c r="N16" s="83"/>
      <c r="O16" s="84">
        <v>2</v>
      </c>
      <c r="P16" s="85">
        <v>2</v>
      </c>
      <c r="Q16" s="86"/>
      <c r="R16" s="87"/>
      <c r="S16" s="74">
        <v>0</v>
      </c>
      <c r="T16" s="75"/>
      <c r="U16" s="74">
        <v>3</v>
      </c>
      <c r="V16" s="80">
        <v>2</v>
      </c>
      <c r="W16" s="219"/>
      <c r="X16" s="221"/>
      <c r="Y16" s="221"/>
      <c r="Z16" s="215"/>
      <c r="AA16" s="215"/>
      <c r="AB16" s="215"/>
      <c r="AC16" s="215"/>
      <c r="AD16" s="215"/>
      <c r="AE16" s="215"/>
      <c r="AF16" s="215"/>
      <c r="AG16" s="67"/>
    </row>
    <row r="17" spans="1:33" ht="12.75" customHeight="1">
      <c r="A17" s="268" t="s">
        <v>113</v>
      </c>
      <c r="B17" s="217"/>
      <c r="C17" s="217"/>
      <c r="D17" s="217"/>
      <c r="E17" s="217"/>
      <c r="F17" s="217"/>
      <c r="G17" s="217"/>
      <c r="H17" s="217"/>
      <c r="I17" s="217"/>
      <c r="J17" s="217"/>
      <c r="K17" s="217"/>
      <c r="L17" s="218"/>
      <c r="M17" s="79"/>
      <c r="N17" s="81">
        <v>2</v>
      </c>
      <c r="O17" s="78">
        <v>1</v>
      </c>
      <c r="P17" s="71">
        <v>1</v>
      </c>
      <c r="Q17" s="79"/>
      <c r="R17" s="77">
        <v>0</v>
      </c>
      <c r="S17" s="68"/>
      <c r="T17" s="82"/>
      <c r="U17" s="79"/>
      <c r="V17" s="77">
        <v>1</v>
      </c>
      <c r="W17" s="276">
        <v>4</v>
      </c>
      <c r="X17" s="218"/>
      <c r="Y17" s="277">
        <v>3</v>
      </c>
      <c r="Z17" s="254">
        <v>1</v>
      </c>
      <c r="AA17" s="254">
        <v>0</v>
      </c>
      <c r="AB17" s="254">
        <f>M18+O18+Q18+S18+U18</f>
        <v>13</v>
      </c>
      <c r="AC17" s="254">
        <f>N17+P17+R17+T17+V17</f>
        <v>4</v>
      </c>
      <c r="AD17" s="254">
        <f>AB17-AC17</f>
        <v>9</v>
      </c>
      <c r="AE17" s="253">
        <f>Y17*3+Z17*1</f>
        <v>10</v>
      </c>
      <c r="AF17" s="254">
        <v>1</v>
      </c>
      <c r="AG17" s="67"/>
    </row>
    <row r="18" spans="1:33" ht="12.75" customHeight="1">
      <c r="A18" s="219"/>
      <c r="B18" s="220"/>
      <c r="C18" s="220"/>
      <c r="D18" s="220"/>
      <c r="E18" s="220"/>
      <c r="F18" s="220"/>
      <c r="G18" s="220"/>
      <c r="H18" s="220"/>
      <c r="I18" s="220"/>
      <c r="J18" s="220"/>
      <c r="K18" s="220"/>
      <c r="L18" s="221"/>
      <c r="M18" s="74">
        <v>4</v>
      </c>
      <c r="N18" s="83"/>
      <c r="O18" s="74">
        <v>1</v>
      </c>
      <c r="P18" s="80">
        <v>0</v>
      </c>
      <c r="Q18" s="74">
        <v>1</v>
      </c>
      <c r="R18" s="75"/>
      <c r="S18" s="86"/>
      <c r="T18" s="87"/>
      <c r="U18" s="74">
        <v>7</v>
      </c>
      <c r="V18" s="75"/>
      <c r="W18" s="219"/>
      <c r="X18" s="221"/>
      <c r="Y18" s="221"/>
      <c r="Z18" s="215"/>
      <c r="AA18" s="215"/>
      <c r="AB18" s="215"/>
      <c r="AC18" s="215"/>
      <c r="AD18" s="215"/>
      <c r="AE18" s="215"/>
      <c r="AF18" s="215"/>
      <c r="AG18" s="67"/>
    </row>
    <row r="19" spans="1:33" ht="12.75" customHeight="1">
      <c r="A19" s="281" t="s">
        <v>63</v>
      </c>
      <c r="B19" s="217"/>
      <c r="C19" s="217"/>
      <c r="D19" s="217"/>
      <c r="E19" s="217"/>
      <c r="F19" s="217"/>
      <c r="G19" s="217"/>
      <c r="H19" s="217"/>
      <c r="I19" s="217"/>
      <c r="J19" s="217"/>
      <c r="K19" s="217"/>
      <c r="L19" s="218"/>
      <c r="M19" s="79"/>
      <c r="N19" s="81">
        <v>1</v>
      </c>
      <c r="O19" s="79"/>
      <c r="P19" s="81">
        <v>1</v>
      </c>
      <c r="Q19" s="78">
        <v>2</v>
      </c>
      <c r="R19" s="71">
        <v>3</v>
      </c>
      <c r="S19" s="79"/>
      <c r="T19" s="81">
        <v>7</v>
      </c>
      <c r="U19" s="68"/>
      <c r="V19" s="69"/>
      <c r="W19" s="276">
        <v>4</v>
      </c>
      <c r="X19" s="218"/>
      <c r="Y19" s="277">
        <v>2</v>
      </c>
      <c r="Z19" s="254">
        <v>1</v>
      </c>
      <c r="AA19" s="254">
        <v>1</v>
      </c>
      <c r="AB19" s="254">
        <f>M20+O20+Q20+S20+U20</f>
        <v>14</v>
      </c>
      <c r="AC19" s="254">
        <f>N19+P19+R19+T19+V19</f>
        <v>12</v>
      </c>
      <c r="AD19" s="254">
        <f>AB19-AC19</f>
        <v>2</v>
      </c>
      <c r="AE19" s="253">
        <f>Y19*3+Z19*1</f>
        <v>7</v>
      </c>
      <c r="AF19" s="278">
        <v>2</v>
      </c>
      <c r="AG19" s="67"/>
    </row>
    <row r="20" spans="1:33" ht="12.75" customHeight="1">
      <c r="A20" s="219"/>
      <c r="B20" s="220"/>
      <c r="C20" s="220"/>
      <c r="D20" s="220"/>
      <c r="E20" s="220"/>
      <c r="F20" s="220"/>
      <c r="G20" s="220"/>
      <c r="H20" s="220"/>
      <c r="I20" s="220"/>
      <c r="J20" s="220"/>
      <c r="K20" s="220"/>
      <c r="L20" s="221"/>
      <c r="M20" s="74">
        <v>7</v>
      </c>
      <c r="N20" s="83"/>
      <c r="O20" s="74">
        <v>3</v>
      </c>
      <c r="P20" s="83"/>
      <c r="Q20" s="74">
        <v>3</v>
      </c>
      <c r="R20" s="80">
        <v>1</v>
      </c>
      <c r="S20" s="74">
        <v>1</v>
      </c>
      <c r="T20" s="83"/>
      <c r="U20" s="72"/>
      <c r="V20" s="73"/>
      <c r="W20" s="219"/>
      <c r="X20" s="221"/>
      <c r="Y20" s="221"/>
      <c r="Z20" s="215"/>
      <c r="AA20" s="215"/>
      <c r="AB20" s="215"/>
      <c r="AC20" s="215"/>
      <c r="AD20" s="215"/>
      <c r="AE20" s="215"/>
      <c r="AF20" s="215"/>
      <c r="AG20" s="67"/>
    </row>
    <row r="21" spans="1:33" ht="55.5" customHeight="1">
      <c r="A21" s="285"/>
      <c r="B21" s="237"/>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67"/>
    </row>
  </sheetData>
  <sheetProtection algorithmName="SHA-512" hashValue="1Z7NtzJCNgxHo/7Mfz+gXcEVAGuTmTz00VSO/0JcEMeZEXDhz2p8GMiXNAxzqb3v9WtbAkeGsN6B7nuBTUU9mQ==" saltValue="rgzyisvKN3Zib0jCcdL3zg==" spinCount="100000" sheet="1" objects="1" scenarios="1"/>
  <mergeCells count="67">
    <mergeCell ref="A21:AF21"/>
    <mergeCell ref="AD2:AD10"/>
    <mergeCell ref="AE2:AE10"/>
    <mergeCell ref="AD11:AD12"/>
    <mergeCell ref="AE11:AE12"/>
    <mergeCell ref="AF11:AF12"/>
    <mergeCell ref="AE13:AE14"/>
    <mergeCell ref="AF13:AF14"/>
    <mergeCell ref="W2:X10"/>
    <mergeCell ref="Y2:Y10"/>
    <mergeCell ref="W11:X12"/>
    <mergeCell ref="Y11:Y12"/>
    <mergeCell ref="W13:X14"/>
    <mergeCell ref="Y13:Y14"/>
    <mergeCell ref="Y15:Y16"/>
    <mergeCell ref="A19:L20"/>
    <mergeCell ref="A1:AG1"/>
    <mergeCell ref="M2:N10"/>
    <mergeCell ref="O2:P10"/>
    <mergeCell ref="Q2:R10"/>
    <mergeCell ref="S2:T10"/>
    <mergeCell ref="U2:V10"/>
    <mergeCell ref="AF2:AF10"/>
    <mergeCell ref="AD13:AD14"/>
    <mergeCell ref="AD15:AD16"/>
    <mergeCell ref="AE15:AE16"/>
    <mergeCell ref="AF15:AF16"/>
    <mergeCell ref="AF17:AF18"/>
    <mergeCell ref="A2:L10"/>
    <mergeCell ref="A11:L12"/>
    <mergeCell ref="A13:L14"/>
    <mergeCell ref="A15:L16"/>
    <mergeCell ref="A17:L18"/>
    <mergeCell ref="AB2:AB10"/>
    <mergeCell ref="AC2:AC10"/>
    <mergeCell ref="AB11:AB12"/>
    <mergeCell ref="AC11:AC12"/>
    <mergeCell ref="AB13:AB14"/>
    <mergeCell ref="AC13:AC14"/>
    <mergeCell ref="Z2:Z10"/>
    <mergeCell ref="AA2:AA10"/>
    <mergeCell ref="Z11:Z12"/>
    <mergeCell ref="AA11:AA12"/>
    <mergeCell ref="Z13:Z14"/>
    <mergeCell ref="AA13:AA14"/>
    <mergeCell ref="AE19:AE20"/>
    <mergeCell ref="AF19:AF20"/>
    <mergeCell ref="W19:X20"/>
    <mergeCell ref="Y19:Y20"/>
    <mergeCell ref="Z19:Z20"/>
    <mergeCell ref="AA19:AA20"/>
    <mergeCell ref="AB19:AB20"/>
    <mergeCell ref="AC19:AC20"/>
    <mergeCell ref="AD19:AD20"/>
    <mergeCell ref="AD17:AD18"/>
    <mergeCell ref="AE17:AE18"/>
    <mergeCell ref="W15:X16"/>
    <mergeCell ref="W17:X18"/>
    <mergeCell ref="Y17:Y18"/>
    <mergeCell ref="Z17:Z18"/>
    <mergeCell ref="AA17:AA18"/>
    <mergeCell ref="AB17:AB18"/>
    <mergeCell ref="AC17:AC18"/>
    <mergeCell ref="Z15:Z16"/>
    <mergeCell ref="AA15:AA16"/>
    <mergeCell ref="AB15:AB16"/>
    <mergeCell ref="AC15:AC16"/>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
  <sheetViews>
    <sheetView workbookViewId="0">
      <selection sqref="A1:AG1"/>
    </sheetView>
  </sheetViews>
  <sheetFormatPr baseColWidth="10" defaultColWidth="14.42578125" defaultRowHeight="15" customHeight="1"/>
  <cols>
    <col min="1" max="11" width="2.28515625" customWidth="1"/>
    <col min="12" max="12" width="5.5703125" customWidth="1"/>
    <col min="13" max="22" width="2.7109375" customWidth="1"/>
    <col min="23" max="24" width="3.28515625" customWidth="1"/>
    <col min="25" max="32" width="5.7109375" customWidth="1"/>
    <col min="33" max="33" width="7.5703125" hidden="1" customWidth="1"/>
  </cols>
  <sheetData>
    <row r="1" spans="1:33" ht="85.5" customHeight="1">
      <c r="A1" s="282"/>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8"/>
    </row>
    <row r="2" spans="1:33" ht="18" customHeight="1">
      <c r="A2" s="279" t="s">
        <v>43</v>
      </c>
      <c r="B2" s="217"/>
      <c r="C2" s="217"/>
      <c r="D2" s="217"/>
      <c r="E2" s="217"/>
      <c r="F2" s="217"/>
      <c r="G2" s="217"/>
      <c r="H2" s="217"/>
      <c r="I2" s="217"/>
      <c r="J2" s="217"/>
      <c r="K2" s="217"/>
      <c r="L2" s="218"/>
      <c r="M2" s="294" t="str">
        <f>A11</f>
        <v>SABANETA - ANTIOQUIA</v>
      </c>
      <c r="N2" s="218"/>
      <c r="O2" s="295" t="str">
        <f>A13</f>
        <v>SUPER PATIN - ANTIOQUIA</v>
      </c>
      <c r="P2" s="259"/>
      <c r="Q2" s="296" t="str">
        <f>A15</f>
        <v>HURACANES - VALLE DEL CAUCA</v>
      </c>
      <c r="R2" s="218"/>
      <c r="S2" s="297" t="s">
        <v>37</v>
      </c>
      <c r="T2" s="218"/>
      <c r="U2" s="298" t="s">
        <v>45</v>
      </c>
      <c r="V2" s="218"/>
      <c r="W2" s="301" t="s">
        <v>99</v>
      </c>
      <c r="X2" s="218"/>
      <c r="Y2" s="288" t="s">
        <v>100</v>
      </c>
      <c r="Z2" s="288" t="s">
        <v>101</v>
      </c>
      <c r="AA2" s="288" t="s">
        <v>102</v>
      </c>
      <c r="AB2" s="288" t="s">
        <v>103</v>
      </c>
      <c r="AC2" s="288" t="s">
        <v>104</v>
      </c>
      <c r="AD2" s="288" t="s">
        <v>105</v>
      </c>
      <c r="AE2" s="288" t="s">
        <v>106</v>
      </c>
      <c r="AF2" s="288" t="s">
        <v>107</v>
      </c>
      <c r="AG2" s="67"/>
    </row>
    <row r="3" spans="1:33" ht="18" customHeight="1">
      <c r="A3" s="236"/>
      <c r="B3" s="237"/>
      <c r="C3" s="237"/>
      <c r="D3" s="237"/>
      <c r="E3" s="237"/>
      <c r="F3" s="237"/>
      <c r="G3" s="237"/>
      <c r="H3" s="237"/>
      <c r="I3" s="237"/>
      <c r="J3" s="237"/>
      <c r="K3" s="237"/>
      <c r="L3" s="238"/>
      <c r="M3" s="236"/>
      <c r="N3" s="238"/>
      <c r="O3" s="236"/>
      <c r="P3" s="260"/>
      <c r="Q3" s="236"/>
      <c r="R3" s="238"/>
      <c r="S3" s="236"/>
      <c r="T3" s="238"/>
      <c r="U3" s="236"/>
      <c r="V3" s="238"/>
      <c r="W3" s="237"/>
      <c r="X3" s="238"/>
      <c r="Y3" s="227"/>
      <c r="Z3" s="227"/>
      <c r="AA3" s="227"/>
      <c r="AB3" s="227"/>
      <c r="AC3" s="227"/>
      <c r="AD3" s="227"/>
      <c r="AE3" s="227"/>
      <c r="AF3" s="227"/>
      <c r="AG3" s="67"/>
    </row>
    <row r="4" spans="1:33" ht="18" customHeight="1">
      <c r="A4" s="236"/>
      <c r="B4" s="237"/>
      <c r="C4" s="237"/>
      <c r="D4" s="237"/>
      <c r="E4" s="237"/>
      <c r="F4" s="237"/>
      <c r="G4" s="237"/>
      <c r="H4" s="237"/>
      <c r="I4" s="237"/>
      <c r="J4" s="237"/>
      <c r="K4" s="237"/>
      <c r="L4" s="238"/>
      <c r="M4" s="236"/>
      <c r="N4" s="238"/>
      <c r="O4" s="236"/>
      <c r="P4" s="260"/>
      <c r="Q4" s="236"/>
      <c r="R4" s="238"/>
      <c r="S4" s="236"/>
      <c r="T4" s="238"/>
      <c r="U4" s="236"/>
      <c r="V4" s="238"/>
      <c r="W4" s="237"/>
      <c r="X4" s="238"/>
      <c r="Y4" s="227"/>
      <c r="Z4" s="227"/>
      <c r="AA4" s="227"/>
      <c r="AB4" s="227"/>
      <c r="AC4" s="227"/>
      <c r="AD4" s="227"/>
      <c r="AE4" s="227"/>
      <c r="AF4" s="227"/>
      <c r="AG4" s="67"/>
    </row>
    <row r="5" spans="1:33" ht="18" customHeight="1">
      <c r="A5" s="236"/>
      <c r="B5" s="237"/>
      <c r="C5" s="237"/>
      <c r="D5" s="237"/>
      <c r="E5" s="237"/>
      <c r="F5" s="237"/>
      <c r="G5" s="237"/>
      <c r="H5" s="237"/>
      <c r="I5" s="237"/>
      <c r="J5" s="237"/>
      <c r="K5" s="237"/>
      <c r="L5" s="238"/>
      <c r="M5" s="236"/>
      <c r="N5" s="238"/>
      <c r="O5" s="236"/>
      <c r="P5" s="260"/>
      <c r="Q5" s="236"/>
      <c r="R5" s="238"/>
      <c r="S5" s="236"/>
      <c r="T5" s="238"/>
      <c r="U5" s="236"/>
      <c r="V5" s="238"/>
      <c r="W5" s="237"/>
      <c r="X5" s="238"/>
      <c r="Y5" s="227"/>
      <c r="Z5" s="227"/>
      <c r="AA5" s="227"/>
      <c r="AB5" s="227"/>
      <c r="AC5" s="227"/>
      <c r="AD5" s="227"/>
      <c r="AE5" s="227"/>
      <c r="AF5" s="227"/>
      <c r="AG5" s="67"/>
    </row>
    <row r="6" spans="1:33" ht="18" customHeight="1">
      <c r="A6" s="236"/>
      <c r="B6" s="237"/>
      <c r="C6" s="237"/>
      <c r="D6" s="237"/>
      <c r="E6" s="237"/>
      <c r="F6" s="237"/>
      <c r="G6" s="237"/>
      <c r="H6" s="237"/>
      <c r="I6" s="237"/>
      <c r="J6" s="237"/>
      <c r="K6" s="237"/>
      <c r="L6" s="238"/>
      <c r="M6" s="236"/>
      <c r="N6" s="238"/>
      <c r="O6" s="236"/>
      <c r="P6" s="260"/>
      <c r="Q6" s="236"/>
      <c r="R6" s="238"/>
      <c r="S6" s="236"/>
      <c r="T6" s="238"/>
      <c r="U6" s="236"/>
      <c r="V6" s="238"/>
      <c r="W6" s="237"/>
      <c r="X6" s="238"/>
      <c r="Y6" s="227"/>
      <c r="Z6" s="227"/>
      <c r="AA6" s="227"/>
      <c r="AB6" s="227"/>
      <c r="AC6" s="227"/>
      <c r="AD6" s="227"/>
      <c r="AE6" s="227"/>
      <c r="AF6" s="227"/>
      <c r="AG6" s="67"/>
    </row>
    <row r="7" spans="1:33" ht="18" customHeight="1">
      <c r="A7" s="236"/>
      <c r="B7" s="237"/>
      <c r="C7" s="237"/>
      <c r="D7" s="237"/>
      <c r="E7" s="237"/>
      <c r="F7" s="237"/>
      <c r="G7" s="237"/>
      <c r="H7" s="237"/>
      <c r="I7" s="237"/>
      <c r="J7" s="237"/>
      <c r="K7" s="237"/>
      <c r="L7" s="238"/>
      <c r="M7" s="236"/>
      <c r="N7" s="238"/>
      <c r="O7" s="236"/>
      <c r="P7" s="260"/>
      <c r="Q7" s="236"/>
      <c r="R7" s="238"/>
      <c r="S7" s="236"/>
      <c r="T7" s="238"/>
      <c r="U7" s="236"/>
      <c r="V7" s="238"/>
      <c r="W7" s="237"/>
      <c r="X7" s="238"/>
      <c r="Y7" s="227"/>
      <c r="Z7" s="227"/>
      <c r="AA7" s="227"/>
      <c r="AB7" s="227"/>
      <c r="AC7" s="227"/>
      <c r="AD7" s="227"/>
      <c r="AE7" s="227"/>
      <c r="AF7" s="227"/>
      <c r="AG7" s="67"/>
    </row>
    <row r="8" spans="1:33" ht="18" customHeight="1">
      <c r="A8" s="236"/>
      <c r="B8" s="237"/>
      <c r="C8" s="237"/>
      <c r="D8" s="237"/>
      <c r="E8" s="237"/>
      <c r="F8" s="237"/>
      <c r="G8" s="237"/>
      <c r="H8" s="237"/>
      <c r="I8" s="237"/>
      <c r="J8" s="237"/>
      <c r="K8" s="237"/>
      <c r="L8" s="238"/>
      <c r="M8" s="236"/>
      <c r="N8" s="238"/>
      <c r="O8" s="236"/>
      <c r="P8" s="260"/>
      <c r="Q8" s="236"/>
      <c r="R8" s="238"/>
      <c r="S8" s="236"/>
      <c r="T8" s="238"/>
      <c r="U8" s="236"/>
      <c r="V8" s="238"/>
      <c r="W8" s="237"/>
      <c r="X8" s="238"/>
      <c r="Y8" s="227"/>
      <c r="Z8" s="227"/>
      <c r="AA8" s="227"/>
      <c r="AB8" s="227"/>
      <c r="AC8" s="227"/>
      <c r="AD8" s="227"/>
      <c r="AE8" s="227"/>
      <c r="AF8" s="227"/>
      <c r="AG8" s="67"/>
    </row>
    <row r="9" spans="1:33" ht="18" customHeight="1">
      <c r="A9" s="236"/>
      <c r="B9" s="237"/>
      <c r="C9" s="237"/>
      <c r="D9" s="237"/>
      <c r="E9" s="237"/>
      <c r="F9" s="237"/>
      <c r="G9" s="237"/>
      <c r="H9" s="237"/>
      <c r="I9" s="237"/>
      <c r="J9" s="237"/>
      <c r="K9" s="237"/>
      <c r="L9" s="238"/>
      <c r="M9" s="236"/>
      <c r="N9" s="238"/>
      <c r="O9" s="236"/>
      <c r="P9" s="260"/>
      <c r="Q9" s="236"/>
      <c r="R9" s="238"/>
      <c r="S9" s="236"/>
      <c r="T9" s="238"/>
      <c r="U9" s="236"/>
      <c r="V9" s="238"/>
      <c r="W9" s="237"/>
      <c r="X9" s="238"/>
      <c r="Y9" s="227"/>
      <c r="Z9" s="227"/>
      <c r="AA9" s="227"/>
      <c r="AB9" s="227"/>
      <c r="AC9" s="227"/>
      <c r="AD9" s="227"/>
      <c r="AE9" s="227"/>
      <c r="AF9" s="227"/>
      <c r="AG9" s="67"/>
    </row>
    <row r="10" spans="1:33" ht="15" customHeight="1">
      <c r="A10" s="219"/>
      <c r="B10" s="220"/>
      <c r="C10" s="220"/>
      <c r="D10" s="220"/>
      <c r="E10" s="220"/>
      <c r="F10" s="220"/>
      <c r="G10" s="220"/>
      <c r="H10" s="220"/>
      <c r="I10" s="220"/>
      <c r="J10" s="220"/>
      <c r="K10" s="220"/>
      <c r="L10" s="221"/>
      <c r="M10" s="219"/>
      <c r="N10" s="221"/>
      <c r="O10" s="219"/>
      <c r="P10" s="261"/>
      <c r="Q10" s="219"/>
      <c r="R10" s="221"/>
      <c r="S10" s="219"/>
      <c r="T10" s="221"/>
      <c r="U10" s="219"/>
      <c r="V10" s="221"/>
      <c r="W10" s="237"/>
      <c r="X10" s="238"/>
      <c r="Y10" s="215"/>
      <c r="Z10" s="215"/>
      <c r="AA10" s="215"/>
      <c r="AB10" s="215"/>
      <c r="AC10" s="215"/>
      <c r="AD10" s="215"/>
      <c r="AE10" s="215"/>
      <c r="AF10" s="227"/>
      <c r="AG10" s="67"/>
    </row>
    <row r="11" spans="1:33" ht="12.75" customHeight="1">
      <c r="A11" s="289" t="s">
        <v>16</v>
      </c>
      <c r="B11" s="217"/>
      <c r="C11" s="217"/>
      <c r="D11" s="217"/>
      <c r="E11" s="217"/>
      <c r="F11" s="217"/>
      <c r="G11" s="217"/>
      <c r="H11" s="217"/>
      <c r="I11" s="217"/>
      <c r="J11" s="217"/>
      <c r="K11" s="217"/>
      <c r="L11" s="218"/>
      <c r="M11" s="68"/>
      <c r="N11" s="69"/>
      <c r="O11" s="78">
        <v>1</v>
      </c>
      <c r="P11" s="71">
        <v>0</v>
      </c>
      <c r="Q11" s="70"/>
      <c r="R11" s="71">
        <v>4</v>
      </c>
      <c r="S11" s="70"/>
      <c r="T11" s="71">
        <v>0</v>
      </c>
      <c r="U11" s="70"/>
      <c r="V11" s="71">
        <v>3</v>
      </c>
      <c r="W11" s="276">
        <v>4</v>
      </c>
      <c r="X11" s="218"/>
      <c r="Y11" s="277">
        <v>1</v>
      </c>
      <c r="Z11" s="254">
        <v>1</v>
      </c>
      <c r="AA11" s="254">
        <v>2</v>
      </c>
      <c r="AB11" s="254">
        <f>M12+O12+Q12+S12+U12</f>
        <v>3</v>
      </c>
      <c r="AC11" s="254">
        <f>N11+P11+R11+T11+V11</f>
        <v>7</v>
      </c>
      <c r="AD11" s="254">
        <f>AB11-AC11</f>
        <v>-4</v>
      </c>
      <c r="AE11" s="253">
        <f>Y11*3+Z11*1</f>
        <v>4</v>
      </c>
      <c r="AF11" s="287">
        <v>3</v>
      </c>
      <c r="AG11" s="67"/>
    </row>
    <row r="12" spans="1:33" ht="12.75" customHeight="1">
      <c r="A12" s="219"/>
      <c r="B12" s="220"/>
      <c r="C12" s="220"/>
      <c r="D12" s="220"/>
      <c r="E12" s="220"/>
      <c r="F12" s="220"/>
      <c r="G12" s="220"/>
      <c r="H12" s="220"/>
      <c r="I12" s="220"/>
      <c r="J12" s="220"/>
      <c r="K12" s="220"/>
      <c r="L12" s="221"/>
      <c r="M12" s="72"/>
      <c r="N12" s="73"/>
      <c r="O12" s="74">
        <v>0</v>
      </c>
      <c r="P12" s="80">
        <v>0</v>
      </c>
      <c r="Q12" s="74">
        <v>0</v>
      </c>
      <c r="R12" s="75"/>
      <c r="S12" s="74">
        <v>3</v>
      </c>
      <c r="T12" s="75"/>
      <c r="U12" s="74">
        <v>0</v>
      </c>
      <c r="V12" s="75"/>
      <c r="W12" s="219"/>
      <c r="X12" s="221"/>
      <c r="Y12" s="221"/>
      <c r="Z12" s="215"/>
      <c r="AA12" s="215"/>
      <c r="AB12" s="215"/>
      <c r="AC12" s="215"/>
      <c r="AD12" s="215"/>
      <c r="AE12" s="215"/>
      <c r="AF12" s="215"/>
      <c r="AG12" s="67"/>
    </row>
    <row r="13" spans="1:33" ht="12.75" customHeight="1">
      <c r="A13" s="290" t="s">
        <v>9</v>
      </c>
      <c r="B13" s="217"/>
      <c r="C13" s="217"/>
      <c r="D13" s="217"/>
      <c r="E13" s="217"/>
      <c r="F13" s="217"/>
      <c r="G13" s="217"/>
      <c r="H13" s="217"/>
      <c r="I13" s="217"/>
      <c r="J13" s="217"/>
      <c r="K13" s="217"/>
      <c r="L13" s="218"/>
      <c r="M13" s="78">
        <v>0</v>
      </c>
      <c r="N13" s="71">
        <v>0</v>
      </c>
      <c r="O13" s="68"/>
      <c r="P13" s="69"/>
      <c r="Q13" s="79"/>
      <c r="R13" s="77">
        <v>3</v>
      </c>
      <c r="S13" s="79"/>
      <c r="T13" s="77">
        <v>0</v>
      </c>
      <c r="U13" s="79"/>
      <c r="V13" s="77">
        <v>1</v>
      </c>
      <c r="W13" s="276">
        <v>4</v>
      </c>
      <c r="X13" s="218"/>
      <c r="Y13" s="277">
        <v>2</v>
      </c>
      <c r="Z13" s="254">
        <v>1</v>
      </c>
      <c r="AA13" s="277">
        <v>1</v>
      </c>
      <c r="AB13" s="254">
        <f>M14+O14+Q14+S14+U14</f>
        <v>7</v>
      </c>
      <c r="AC13" s="254">
        <f>N13+P13+R13+T13+V13</f>
        <v>4</v>
      </c>
      <c r="AD13" s="254">
        <f>AB13-AC13</f>
        <v>3</v>
      </c>
      <c r="AE13" s="253">
        <f>Y13*3+Z13*1</f>
        <v>7</v>
      </c>
      <c r="AF13" s="299">
        <v>2</v>
      </c>
      <c r="AG13" s="67"/>
    </row>
    <row r="14" spans="1:33" ht="12.75" customHeight="1">
      <c r="A14" s="219"/>
      <c r="B14" s="220"/>
      <c r="C14" s="220"/>
      <c r="D14" s="220"/>
      <c r="E14" s="220"/>
      <c r="F14" s="220"/>
      <c r="G14" s="220"/>
      <c r="H14" s="220"/>
      <c r="I14" s="220"/>
      <c r="J14" s="220"/>
      <c r="K14" s="220"/>
      <c r="L14" s="221"/>
      <c r="M14" s="74">
        <v>0</v>
      </c>
      <c r="N14" s="80">
        <v>1</v>
      </c>
      <c r="O14" s="72"/>
      <c r="P14" s="73"/>
      <c r="Q14" s="74">
        <v>1</v>
      </c>
      <c r="R14" s="75"/>
      <c r="S14" s="74">
        <v>3</v>
      </c>
      <c r="T14" s="75"/>
      <c r="U14" s="74">
        <v>3</v>
      </c>
      <c r="V14" s="75"/>
      <c r="W14" s="219"/>
      <c r="X14" s="221"/>
      <c r="Y14" s="221"/>
      <c r="Z14" s="215"/>
      <c r="AA14" s="221"/>
      <c r="AB14" s="215"/>
      <c r="AC14" s="215"/>
      <c r="AD14" s="215"/>
      <c r="AE14" s="215"/>
      <c r="AF14" s="215"/>
      <c r="AG14" s="67"/>
    </row>
    <row r="15" spans="1:33" ht="12.75" customHeight="1">
      <c r="A15" s="291" t="s">
        <v>17</v>
      </c>
      <c r="B15" s="217"/>
      <c r="C15" s="217"/>
      <c r="D15" s="217"/>
      <c r="E15" s="217"/>
      <c r="F15" s="217"/>
      <c r="G15" s="217"/>
      <c r="H15" s="217"/>
      <c r="I15" s="217"/>
      <c r="J15" s="217"/>
      <c r="K15" s="217"/>
      <c r="L15" s="218"/>
      <c r="M15" s="79"/>
      <c r="N15" s="81">
        <v>0</v>
      </c>
      <c r="O15" s="79"/>
      <c r="P15" s="81">
        <v>1</v>
      </c>
      <c r="Q15" s="68"/>
      <c r="R15" s="82"/>
      <c r="S15" s="79"/>
      <c r="T15" s="77">
        <v>3</v>
      </c>
      <c r="U15" s="79"/>
      <c r="V15" s="77">
        <v>1</v>
      </c>
      <c r="W15" s="276">
        <v>4</v>
      </c>
      <c r="X15" s="218"/>
      <c r="Y15" s="277">
        <v>4</v>
      </c>
      <c r="Z15" s="254">
        <v>0</v>
      </c>
      <c r="AA15" s="254">
        <v>0</v>
      </c>
      <c r="AB15" s="254">
        <f>M16+O16+Q16+S16+U16</f>
        <v>20</v>
      </c>
      <c r="AC15" s="254">
        <f>N15+P15+R15+T15+V15</f>
        <v>5</v>
      </c>
      <c r="AD15" s="254">
        <f>AB15-AC15</f>
        <v>15</v>
      </c>
      <c r="AE15" s="253">
        <f>Y15*3+Z15*1</f>
        <v>12</v>
      </c>
      <c r="AF15" s="299">
        <v>1</v>
      </c>
      <c r="AG15" s="67"/>
    </row>
    <row r="16" spans="1:33" ht="12.75" customHeight="1">
      <c r="A16" s="219"/>
      <c r="B16" s="220"/>
      <c r="C16" s="220"/>
      <c r="D16" s="220"/>
      <c r="E16" s="220"/>
      <c r="F16" s="220"/>
      <c r="G16" s="220"/>
      <c r="H16" s="220"/>
      <c r="I16" s="220"/>
      <c r="J16" s="220"/>
      <c r="K16" s="220"/>
      <c r="L16" s="221"/>
      <c r="M16" s="74">
        <v>4</v>
      </c>
      <c r="N16" s="83"/>
      <c r="O16" s="84">
        <v>3</v>
      </c>
      <c r="P16" s="83"/>
      <c r="Q16" s="86"/>
      <c r="R16" s="87"/>
      <c r="S16" s="74">
        <v>6</v>
      </c>
      <c r="T16" s="75"/>
      <c r="U16" s="74">
        <v>7</v>
      </c>
      <c r="V16" s="75"/>
      <c r="W16" s="219"/>
      <c r="X16" s="221"/>
      <c r="Y16" s="221"/>
      <c r="Z16" s="215"/>
      <c r="AA16" s="215"/>
      <c r="AB16" s="215"/>
      <c r="AC16" s="215"/>
      <c r="AD16" s="215"/>
      <c r="AE16" s="215"/>
      <c r="AF16" s="215"/>
      <c r="AG16" s="67"/>
    </row>
    <row r="17" spans="1:33" ht="12.75" customHeight="1">
      <c r="A17" s="292" t="s">
        <v>37</v>
      </c>
      <c r="B17" s="217"/>
      <c r="C17" s="217"/>
      <c r="D17" s="217"/>
      <c r="E17" s="217"/>
      <c r="F17" s="217"/>
      <c r="G17" s="217"/>
      <c r="H17" s="217"/>
      <c r="I17" s="217"/>
      <c r="J17" s="217"/>
      <c r="K17" s="217"/>
      <c r="L17" s="218"/>
      <c r="M17" s="79"/>
      <c r="N17" s="81">
        <v>3</v>
      </c>
      <c r="O17" s="79"/>
      <c r="P17" s="77">
        <v>3</v>
      </c>
      <c r="Q17" s="79"/>
      <c r="R17" s="77">
        <v>6</v>
      </c>
      <c r="S17" s="68"/>
      <c r="T17" s="82"/>
      <c r="U17" s="79"/>
      <c r="V17" s="77">
        <v>1</v>
      </c>
      <c r="W17" s="276">
        <v>4</v>
      </c>
      <c r="X17" s="218"/>
      <c r="Y17" s="277">
        <v>1</v>
      </c>
      <c r="Z17" s="254">
        <v>0</v>
      </c>
      <c r="AA17" s="254">
        <v>3</v>
      </c>
      <c r="AB17" s="254">
        <f>M18+O18+Q18+S18+U18</f>
        <v>7</v>
      </c>
      <c r="AC17" s="254">
        <f>N17+P17+R17+T17+V17</f>
        <v>13</v>
      </c>
      <c r="AD17" s="254">
        <f>AB17-AC17</f>
        <v>-6</v>
      </c>
      <c r="AE17" s="253">
        <f>Y17*3+Z17*1</f>
        <v>3</v>
      </c>
      <c r="AF17" s="299">
        <v>4</v>
      </c>
      <c r="AG17" s="67"/>
    </row>
    <row r="18" spans="1:33" ht="12.75" customHeight="1">
      <c r="A18" s="219"/>
      <c r="B18" s="220"/>
      <c r="C18" s="220"/>
      <c r="D18" s="220"/>
      <c r="E18" s="220"/>
      <c r="F18" s="220"/>
      <c r="G18" s="220"/>
      <c r="H18" s="220"/>
      <c r="I18" s="220"/>
      <c r="J18" s="220"/>
      <c r="K18" s="220"/>
      <c r="L18" s="221"/>
      <c r="M18" s="74">
        <v>0</v>
      </c>
      <c r="N18" s="83"/>
      <c r="O18" s="74">
        <v>0</v>
      </c>
      <c r="P18" s="75"/>
      <c r="Q18" s="74">
        <v>3</v>
      </c>
      <c r="R18" s="75"/>
      <c r="S18" s="86"/>
      <c r="T18" s="87"/>
      <c r="U18" s="74">
        <v>4</v>
      </c>
      <c r="V18" s="75"/>
      <c r="W18" s="219"/>
      <c r="X18" s="221"/>
      <c r="Y18" s="221"/>
      <c r="Z18" s="215"/>
      <c r="AA18" s="215"/>
      <c r="AB18" s="215"/>
      <c r="AC18" s="215"/>
      <c r="AD18" s="215"/>
      <c r="AE18" s="215"/>
      <c r="AF18" s="215"/>
      <c r="AG18" s="67"/>
    </row>
    <row r="19" spans="1:33" ht="12.75" customHeight="1">
      <c r="A19" s="293" t="s">
        <v>45</v>
      </c>
      <c r="B19" s="217"/>
      <c r="C19" s="217"/>
      <c r="D19" s="217"/>
      <c r="E19" s="217"/>
      <c r="F19" s="217"/>
      <c r="G19" s="217"/>
      <c r="H19" s="217"/>
      <c r="I19" s="217"/>
      <c r="J19" s="217"/>
      <c r="K19" s="217"/>
      <c r="L19" s="218"/>
      <c r="M19" s="79"/>
      <c r="N19" s="81">
        <v>0</v>
      </c>
      <c r="O19" s="79"/>
      <c r="P19" s="81">
        <v>3</v>
      </c>
      <c r="Q19" s="70"/>
      <c r="R19" s="71">
        <v>7</v>
      </c>
      <c r="S19" s="79"/>
      <c r="T19" s="81">
        <v>4</v>
      </c>
      <c r="U19" s="68"/>
      <c r="V19" s="69"/>
      <c r="W19" s="276">
        <v>4</v>
      </c>
      <c r="X19" s="218"/>
      <c r="Y19" s="277">
        <v>1</v>
      </c>
      <c r="Z19" s="254">
        <v>0</v>
      </c>
      <c r="AA19" s="254">
        <v>3</v>
      </c>
      <c r="AB19" s="254">
        <f>M20+O20+Q20+S20+U20</f>
        <v>6</v>
      </c>
      <c r="AC19" s="254">
        <f>N19+P19+R19+T19+V19</f>
        <v>14</v>
      </c>
      <c r="AD19" s="254">
        <f>AB19-AC19</f>
        <v>-8</v>
      </c>
      <c r="AE19" s="253">
        <f>Y19*3+Z19*1</f>
        <v>3</v>
      </c>
      <c r="AF19" s="287">
        <v>5</v>
      </c>
      <c r="AG19" s="67"/>
    </row>
    <row r="20" spans="1:33" ht="12.75" customHeight="1">
      <c r="A20" s="219"/>
      <c r="B20" s="220"/>
      <c r="C20" s="220"/>
      <c r="D20" s="220"/>
      <c r="E20" s="220"/>
      <c r="F20" s="220"/>
      <c r="G20" s="220"/>
      <c r="H20" s="220"/>
      <c r="I20" s="220"/>
      <c r="J20" s="220"/>
      <c r="K20" s="220"/>
      <c r="L20" s="221"/>
      <c r="M20" s="74">
        <v>3</v>
      </c>
      <c r="N20" s="83"/>
      <c r="O20" s="74">
        <v>1</v>
      </c>
      <c r="P20" s="83"/>
      <c r="Q20" s="74">
        <v>1</v>
      </c>
      <c r="R20" s="75"/>
      <c r="S20" s="74">
        <v>1</v>
      </c>
      <c r="T20" s="83"/>
      <c r="U20" s="72"/>
      <c r="V20" s="73"/>
      <c r="W20" s="219"/>
      <c r="X20" s="221"/>
      <c r="Y20" s="221"/>
      <c r="Z20" s="215"/>
      <c r="AA20" s="215"/>
      <c r="AB20" s="215"/>
      <c r="AC20" s="215"/>
      <c r="AD20" s="215"/>
      <c r="AE20" s="215"/>
      <c r="AF20" s="215"/>
      <c r="AG20" s="67"/>
    </row>
    <row r="21" spans="1:33" ht="58.5" customHeight="1">
      <c r="A21" s="300"/>
      <c r="B21" s="237"/>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66"/>
    </row>
  </sheetData>
  <sheetProtection algorithmName="SHA-512" hashValue="GPv1knchpzKcd8PO9w0WdiwJtZku2mPtCW3wqe92CqKtcQsxUzAb5CPgSQ0Rb+4mKM+pwaK3iCIUTgussEv06g==" saltValue="2oAoC9dQRG/t1g332XmF1Q==" spinCount="100000" sheet="1" objects="1" scenarios="1"/>
  <mergeCells count="67">
    <mergeCell ref="A21:AF21"/>
    <mergeCell ref="AD2:AD10"/>
    <mergeCell ref="AE2:AE10"/>
    <mergeCell ref="AD11:AD12"/>
    <mergeCell ref="AE11:AE12"/>
    <mergeCell ref="AF11:AF12"/>
    <mergeCell ref="AE13:AE14"/>
    <mergeCell ref="AF13:AF14"/>
    <mergeCell ref="W2:X10"/>
    <mergeCell ref="Y2:Y10"/>
    <mergeCell ref="W11:X12"/>
    <mergeCell ref="Y11:Y12"/>
    <mergeCell ref="W13:X14"/>
    <mergeCell ref="Y13:Y14"/>
    <mergeCell ref="Y15:Y16"/>
    <mergeCell ref="A19:L20"/>
    <mergeCell ref="A1:AG1"/>
    <mergeCell ref="M2:N10"/>
    <mergeCell ref="O2:P10"/>
    <mergeCell ref="Q2:R10"/>
    <mergeCell ref="S2:T10"/>
    <mergeCell ref="U2:V10"/>
    <mergeCell ref="AF2:AF10"/>
    <mergeCell ref="AD13:AD14"/>
    <mergeCell ref="AD15:AD16"/>
    <mergeCell ref="AE15:AE16"/>
    <mergeCell ref="AF15:AF16"/>
    <mergeCell ref="AF17:AF18"/>
    <mergeCell ref="A2:L10"/>
    <mergeCell ref="A11:L12"/>
    <mergeCell ref="A13:L14"/>
    <mergeCell ref="A15:L16"/>
    <mergeCell ref="A17:L18"/>
    <mergeCell ref="AB2:AB10"/>
    <mergeCell ref="AC2:AC10"/>
    <mergeCell ref="AB11:AB12"/>
    <mergeCell ref="AC11:AC12"/>
    <mergeCell ref="AB13:AB14"/>
    <mergeCell ref="AC13:AC14"/>
    <mergeCell ref="Z2:Z10"/>
    <mergeCell ref="AA2:AA10"/>
    <mergeCell ref="Z11:Z12"/>
    <mergeCell ref="AA11:AA12"/>
    <mergeCell ref="Z13:Z14"/>
    <mergeCell ref="AA13:AA14"/>
    <mergeCell ref="AE19:AE20"/>
    <mergeCell ref="AF19:AF20"/>
    <mergeCell ref="W19:X20"/>
    <mergeCell ref="Y19:Y20"/>
    <mergeCell ref="Z19:Z20"/>
    <mergeCell ref="AA19:AA20"/>
    <mergeCell ref="AB19:AB20"/>
    <mergeCell ref="AC19:AC20"/>
    <mergeCell ref="AD19:AD20"/>
    <mergeCell ref="AD17:AD18"/>
    <mergeCell ref="AE17:AE18"/>
    <mergeCell ref="W15:X16"/>
    <mergeCell ref="W17:X18"/>
    <mergeCell ref="Y17:Y18"/>
    <mergeCell ref="Z17:Z18"/>
    <mergeCell ref="AA17:AA18"/>
    <mergeCell ref="AB17:AB18"/>
    <mergeCell ref="AC17:AC18"/>
    <mergeCell ref="Z15:Z16"/>
    <mergeCell ref="AA15:AA16"/>
    <mergeCell ref="AB15:AB16"/>
    <mergeCell ref="AC15:AC16"/>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sqref="A1:K1"/>
    </sheetView>
  </sheetViews>
  <sheetFormatPr baseColWidth="10" defaultColWidth="14.42578125" defaultRowHeight="15" customHeight="1"/>
  <cols>
    <col min="1" max="1" width="38.42578125" customWidth="1"/>
    <col min="2" max="9" width="8.28515625" customWidth="1"/>
    <col min="10" max="10" width="9.140625" customWidth="1"/>
    <col min="11" max="11" width="9.28515625" customWidth="1"/>
  </cols>
  <sheetData>
    <row r="1" spans="1:11" ht="95.25" customHeight="1">
      <c r="A1" s="306"/>
      <c r="B1" s="307"/>
      <c r="C1" s="307"/>
      <c r="D1" s="307"/>
      <c r="E1" s="307"/>
      <c r="F1" s="307"/>
      <c r="G1" s="307"/>
      <c r="H1" s="307"/>
      <c r="I1" s="307"/>
      <c r="J1" s="307"/>
      <c r="K1" s="308"/>
    </row>
    <row r="2" spans="1:11" ht="22.5" customHeight="1">
      <c r="A2" s="309" t="s">
        <v>115</v>
      </c>
      <c r="B2" s="310"/>
      <c r="C2" s="310"/>
      <c r="D2" s="310"/>
      <c r="E2" s="310"/>
      <c r="F2" s="310"/>
      <c r="G2" s="310"/>
      <c r="H2" s="310"/>
      <c r="I2" s="310"/>
      <c r="J2" s="310"/>
      <c r="K2" s="311"/>
    </row>
    <row r="3" spans="1:11" ht="16.5" customHeight="1">
      <c r="A3" s="302" t="s">
        <v>116</v>
      </c>
      <c r="B3" s="312" t="s">
        <v>117</v>
      </c>
      <c r="C3" s="313"/>
      <c r="D3" s="313"/>
      <c r="E3" s="313"/>
      <c r="F3" s="313"/>
      <c r="G3" s="313"/>
      <c r="H3" s="314"/>
      <c r="I3" s="315" t="s">
        <v>118</v>
      </c>
      <c r="J3" s="315" t="s">
        <v>119</v>
      </c>
      <c r="K3" s="316" t="s">
        <v>120</v>
      </c>
    </row>
    <row r="4" spans="1:11">
      <c r="A4" s="303"/>
      <c r="B4" s="88">
        <v>1</v>
      </c>
      <c r="C4" s="88">
        <v>2</v>
      </c>
      <c r="D4" s="88">
        <v>3</v>
      </c>
      <c r="E4" s="88">
        <v>4</v>
      </c>
      <c r="F4" s="88">
        <v>5</v>
      </c>
      <c r="G4" s="88">
        <v>6</v>
      </c>
      <c r="H4" s="88">
        <v>7</v>
      </c>
      <c r="I4" s="308"/>
      <c r="J4" s="308"/>
      <c r="K4" s="317"/>
    </row>
    <row r="5" spans="1:11" ht="15" customHeight="1">
      <c r="A5" s="89" t="s">
        <v>9</v>
      </c>
      <c r="B5" s="90">
        <v>0</v>
      </c>
      <c r="C5" s="90">
        <v>0</v>
      </c>
      <c r="D5" s="90">
        <v>1</v>
      </c>
      <c r="E5" s="90">
        <v>1</v>
      </c>
      <c r="F5" s="90">
        <v>1</v>
      </c>
      <c r="G5" s="90"/>
      <c r="H5" s="91"/>
      <c r="I5" s="91">
        <f t="shared" ref="I5:I12" si="0">B5+C5+D5+E5+F5+G5</f>
        <v>3</v>
      </c>
      <c r="J5" s="90">
        <v>5</v>
      </c>
      <c r="K5" s="92">
        <f t="shared" ref="K5:K12" si="1">I5/J5</f>
        <v>0.6</v>
      </c>
    </row>
    <row r="6" spans="1:11" ht="15" customHeight="1">
      <c r="A6" s="93" t="s">
        <v>121</v>
      </c>
      <c r="B6" s="94">
        <v>1</v>
      </c>
      <c r="C6" s="94">
        <v>2</v>
      </c>
      <c r="D6" s="94">
        <v>3</v>
      </c>
      <c r="E6" s="94">
        <v>1</v>
      </c>
      <c r="F6" s="94">
        <v>0</v>
      </c>
      <c r="G6" s="95"/>
      <c r="H6" s="96"/>
      <c r="I6" s="97">
        <f t="shared" si="0"/>
        <v>7</v>
      </c>
      <c r="J6" s="94">
        <v>5</v>
      </c>
      <c r="K6" s="98">
        <f t="shared" si="1"/>
        <v>1.4</v>
      </c>
    </row>
    <row r="7" spans="1:11" ht="15" customHeight="1">
      <c r="A7" s="35" t="s">
        <v>71</v>
      </c>
      <c r="B7" s="99">
        <v>3</v>
      </c>
      <c r="C7" s="99">
        <v>0</v>
      </c>
      <c r="D7" s="100">
        <v>3</v>
      </c>
      <c r="E7" s="100">
        <v>1</v>
      </c>
      <c r="F7" s="100">
        <v>4</v>
      </c>
      <c r="G7" s="101"/>
      <c r="H7" s="101"/>
      <c r="I7" s="97">
        <f t="shared" si="0"/>
        <v>11</v>
      </c>
      <c r="J7" s="100">
        <v>5</v>
      </c>
      <c r="K7" s="102">
        <f t="shared" si="1"/>
        <v>2.2000000000000002</v>
      </c>
    </row>
    <row r="8" spans="1:11" ht="15" customHeight="1">
      <c r="A8" s="35" t="s">
        <v>10</v>
      </c>
      <c r="B8" s="99">
        <v>2</v>
      </c>
      <c r="C8" s="99">
        <v>5</v>
      </c>
      <c r="D8" s="103">
        <v>2</v>
      </c>
      <c r="E8" s="103">
        <v>1</v>
      </c>
      <c r="F8" s="103">
        <v>5</v>
      </c>
      <c r="G8" s="104"/>
      <c r="H8" s="104"/>
      <c r="I8" s="97">
        <f t="shared" si="0"/>
        <v>15</v>
      </c>
      <c r="J8" s="103">
        <v>5</v>
      </c>
      <c r="K8" s="102">
        <f t="shared" si="1"/>
        <v>3</v>
      </c>
    </row>
    <row r="9" spans="1:11" ht="15" customHeight="1">
      <c r="A9" s="35" t="s">
        <v>16</v>
      </c>
      <c r="B9" s="99">
        <v>5</v>
      </c>
      <c r="C9" s="99">
        <v>3</v>
      </c>
      <c r="D9" s="99">
        <v>3</v>
      </c>
      <c r="E9" s="99">
        <v>5</v>
      </c>
      <c r="F9" s="97"/>
      <c r="G9" s="97"/>
      <c r="H9" s="97"/>
      <c r="I9" s="97">
        <f t="shared" si="0"/>
        <v>16</v>
      </c>
      <c r="J9" s="99">
        <v>4</v>
      </c>
      <c r="K9" s="105">
        <f t="shared" si="1"/>
        <v>4</v>
      </c>
    </row>
    <row r="10" spans="1:11" ht="15" customHeight="1">
      <c r="A10" s="35" t="s">
        <v>70</v>
      </c>
      <c r="B10" s="99">
        <v>3</v>
      </c>
      <c r="C10" s="99">
        <v>5</v>
      </c>
      <c r="D10" s="94">
        <v>4</v>
      </c>
      <c r="E10" s="94">
        <v>2</v>
      </c>
      <c r="F10" s="95"/>
      <c r="G10" s="95"/>
      <c r="H10" s="95"/>
      <c r="I10" s="97">
        <f t="shared" si="0"/>
        <v>14</v>
      </c>
      <c r="J10" s="94">
        <v>4</v>
      </c>
      <c r="K10" s="102">
        <f t="shared" si="1"/>
        <v>3.5</v>
      </c>
    </row>
    <row r="11" spans="1:11" ht="15" customHeight="1">
      <c r="A11" s="106" t="s">
        <v>63</v>
      </c>
      <c r="B11" s="107">
        <v>10</v>
      </c>
      <c r="C11" s="107">
        <v>11</v>
      </c>
      <c r="D11" s="107">
        <v>3</v>
      </c>
      <c r="E11" s="107">
        <v>5</v>
      </c>
      <c r="F11" s="108"/>
      <c r="G11" s="108"/>
      <c r="H11" s="108"/>
      <c r="I11" s="97">
        <f t="shared" si="0"/>
        <v>29</v>
      </c>
      <c r="J11" s="107">
        <v>4</v>
      </c>
      <c r="K11" s="109">
        <f t="shared" si="1"/>
        <v>7.25</v>
      </c>
    </row>
    <row r="12" spans="1:11" ht="15" customHeight="1">
      <c r="A12" s="35" t="s">
        <v>17</v>
      </c>
      <c r="B12" s="40">
        <v>10</v>
      </c>
      <c r="C12" s="40">
        <v>9</v>
      </c>
      <c r="D12" s="40">
        <v>6</v>
      </c>
      <c r="E12" s="40">
        <v>3</v>
      </c>
      <c r="F12" s="40">
        <v>0</v>
      </c>
      <c r="G12" s="29"/>
      <c r="H12" s="29"/>
      <c r="I12" s="97">
        <f t="shared" si="0"/>
        <v>28</v>
      </c>
      <c r="J12" s="40">
        <v>4</v>
      </c>
      <c r="K12" s="102">
        <f t="shared" si="1"/>
        <v>7</v>
      </c>
    </row>
    <row r="13" spans="1:11" ht="19.5" customHeight="1">
      <c r="A13" s="318" t="s">
        <v>122</v>
      </c>
      <c r="B13" s="319"/>
      <c r="C13" s="319"/>
      <c r="D13" s="319"/>
      <c r="E13" s="319"/>
      <c r="F13" s="319"/>
      <c r="G13" s="319"/>
      <c r="H13" s="319"/>
      <c r="I13" s="319"/>
      <c r="J13" s="319"/>
      <c r="K13" s="320"/>
    </row>
    <row r="14" spans="1:11">
      <c r="A14" s="304" t="s">
        <v>116</v>
      </c>
      <c r="B14" s="323" t="s">
        <v>117</v>
      </c>
      <c r="C14" s="313"/>
      <c r="D14" s="313"/>
      <c r="E14" s="313"/>
      <c r="F14" s="313"/>
      <c r="G14" s="313"/>
      <c r="H14" s="314"/>
      <c r="I14" s="324" t="s">
        <v>118</v>
      </c>
      <c r="J14" s="324" t="s">
        <v>119</v>
      </c>
      <c r="K14" s="325" t="s">
        <v>120</v>
      </c>
    </row>
    <row r="15" spans="1:11">
      <c r="A15" s="303"/>
      <c r="B15" s="110">
        <v>1</v>
      </c>
      <c r="C15" s="110">
        <v>2</v>
      </c>
      <c r="D15" s="110">
        <v>3</v>
      </c>
      <c r="E15" s="110">
        <v>4</v>
      </c>
      <c r="F15" s="110">
        <v>5</v>
      </c>
      <c r="G15" s="110">
        <v>6</v>
      </c>
      <c r="H15" s="110">
        <v>7</v>
      </c>
      <c r="I15" s="308"/>
      <c r="J15" s="308"/>
      <c r="K15" s="317"/>
    </row>
    <row r="16" spans="1:11" ht="15" customHeight="1">
      <c r="A16" s="89" t="s">
        <v>35</v>
      </c>
      <c r="B16" s="90">
        <v>1</v>
      </c>
      <c r="C16" s="90">
        <v>2</v>
      </c>
      <c r="D16" s="90">
        <v>0</v>
      </c>
      <c r="E16" s="90">
        <v>1</v>
      </c>
      <c r="F16" s="90">
        <v>3</v>
      </c>
      <c r="G16" s="91"/>
      <c r="H16" s="91"/>
      <c r="I16" s="91">
        <f t="shared" ref="I16:I20" si="2">B16+C16+D16+E16+F16+G16</f>
        <v>7</v>
      </c>
      <c r="J16" s="90">
        <v>5</v>
      </c>
      <c r="K16" s="92">
        <f t="shared" ref="K16:K20" si="3">I16/J16</f>
        <v>1.4</v>
      </c>
    </row>
    <row r="17" spans="1:11" ht="15" customHeight="1">
      <c r="A17" s="35" t="s">
        <v>37</v>
      </c>
      <c r="B17" s="111">
        <v>3</v>
      </c>
      <c r="C17" s="111">
        <v>0</v>
      </c>
      <c r="D17" s="111">
        <v>2</v>
      </c>
      <c r="E17" s="111">
        <v>1</v>
      </c>
      <c r="F17" s="112"/>
      <c r="G17" s="112"/>
      <c r="H17" s="112"/>
      <c r="I17" s="112">
        <f t="shared" si="2"/>
        <v>6</v>
      </c>
      <c r="J17" s="111">
        <v>4</v>
      </c>
      <c r="K17" s="113">
        <f t="shared" si="3"/>
        <v>1.5</v>
      </c>
    </row>
    <row r="18" spans="1:11" ht="15" customHeight="1">
      <c r="A18" s="35" t="s">
        <v>63</v>
      </c>
      <c r="B18" s="99">
        <v>3</v>
      </c>
      <c r="C18" s="99">
        <v>1</v>
      </c>
      <c r="D18" s="100">
        <v>1</v>
      </c>
      <c r="E18" s="100">
        <v>7</v>
      </c>
      <c r="F18" s="100">
        <v>4</v>
      </c>
      <c r="G18" s="101"/>
      <c r="H18" s="101"/>
      <c r="I18" s="97">
        <f t="shared" si="2"/>
        <v>16</v>
      </c>
      <c r="J18" s="100">
        <v>5</v>
      </c>
      <c r="K18" s="105">
        <f t="shared" si="3"/>
        <v>3.2</v>
      </c>
    </row>
    <row r="19" spans="1:11" ht="15" customHeight="1">
      <c r="A19" s="35" t="s">
        <v>10</v>
      </c>
      <c r="B19" s="99">
        <v>1</v>
      </c>
      <c r="C19" s="99">
        <v>3</v>
      </c>
      <c r="D19" s="94">
        <v>2</v>
      </c>
      <c r="E19" s="94">
        <v>5</v>
      </c>
      <c r="F19" s="95"/>
      <c r="G19" s="97"/>
      <c r="H19" s="95"/>
      <c r="I19" s="97">
        <f t="shared" si="2"/>
        <v>11</v>
      </c>
      <c r="J19" s="94">
        <v>4</v>
      </c>
      <c r="K19" s="102">
        <f t="shared" si="3"/>
        <v>2.75</v>
      </c>
    </row>
    <row r="20" spans="1:11" ht="15" customHeight="1">
      <c r="A20" s="35" t="s">
        <v>33</v>
      </c>
      <c r="B20" s="99">
        <v>4</v>
      </c>
      <c r="C20" s="99">
        <v>4</v>
      </c>
      <c r="D20" s="94">
        <v>4</v>
      </c>
      <c r="E20" s="94">
        <v>7</v>
      </c>
      <c r="F20" s="95"/>
      <c r="G20" s="97"/>
      <c r="H20" s="95"/>
      <c r="I20" s="97">
        <f t="shared" si="2"/>
        <v>19</v>
      </c>
      <c r="J20" s="94">
        <v>4</v>
      </c>
      <c r="K20" s="102">
        <f t="shared" si="3"/>
        <v>4.75</v>
      </c>
    </row>
    <row r="21" spans="1:11" ht="19.5" customHeight="1">
      <c r="A21" s="326" t="s">
        <v>123</v>
      </c>
      <c r="B21" s="223"/>
      <c r="C21" s="223"/>
      <c r="D21" s="223"/>
      <c r="E21" s="223"/>
      <c r="F21" s="223"/>
      <c r="G21" s="223"/>
      <c r="H21" s="223"/>
      <c r="I21" s="223"/>
      <c r="J21" s="223"/>
      <c r="K21" s="224"/>
    </row>
    <row r="22" spans="1:11" ht="15" customHeight="1">
      <c r="A22" s="305" t="s">
        <v>116</v>
      </c>
      <c r="B22" s="327" t="s">
        <v>117</v>
      </c>
      <c r="C22" s="220"/>
      <c r="D22" s="220"/>
      <c r="E22" s="220"/>
      <c r="F22" s="220"/>
      <c r="G22" s="220"/>
      <c r="H22" s="221"/>
      <c r="I22" s="321" t="s">
        <v>118</v>
      </c>
      <c r="J22" s="321" t="s">
        <v>119</v>
      </c>
      <c r="K22" s="322" t="s">
        <v>120</v>
      </c>
    </row>
    <row r="23" spans="1:11" ht="15" customHeight="1">
      <c r="A23" s="303"/>
      <c r="B23" s="110">
        <v>1</v>
      </c>
      <c r="C23" s="110">
        <v>2</v>
      </c>
      <c r="D23" s="110">
        <v>3</v>
      </c>
      <c r="E23" s="110">
        <v>4</v>
      </c>
      <c r="F23" s="110">
        <v>5</v>
      </c>
      <c r="G23" s="110">
        <v>6</v>
      </c>
      <c r="H23" s="110">
        <v>7</v>
      </c>
      <c r="I23" s="308"/>
      <c r="J23" s="308"/>
      <c r="K23" s="317"/>
    </row>
    <row r="24" spans="1:11" ht="15" customHeight="1">
      <c r="A24" s="35" t="s">
        <v>17</v>
      </c>
      <c r="B24" s="90">
        <v>0</v>
      </c>
      <c r="C24" s="90">
        <v>3</v>
      </c>
      <c r="D24" s="90">
        <v>1</v>
      </c>
      <c r="E24" s="90">
        <v>1</v>
      </c>
      <c r="F24" s="90">
        <v>0</v>
      </c>
      <c r="G24" s="91"/>
      <c r="H24" s="91"/>
      <c r="I24" s="91">
        <f t="shared" ref="I24:I28" si="4">B24+C24+D24+E24+F24+G24</f>
        <v>5</v>
      </c>
      <c r="J24" s="90">
        <v>5</v>
      </c>
      <c r="K24" s="92">
        <f t="shared" ref="K24:K28" si="5">I24/J24</f>
        <v>1</v>
      </c>
    </row>
    <row r="25" spans="1:11" ht="15" customHeight="1">
      <c r="A25" s="47" t="s">
        <v>9</v>
      </c>
      <c r="B25" s="99">
        <v>1</v>
      </c>
      <c r="C25" s="99">
        <v>0</v>
      </c>
      <c r="D25" s="103">
        <v>3</v>
      </c>
      <c r="E25" s="103">
        <v>0</v>
      </c>
      <c r="F25" s="103">
        <v>1</v>
      </c>
      <c r="G25" s="104"/>
      <c r="H25" s="104"/>
      <c r="I25" s="97">
        <f t="shared" si="4"/>
        <v>5</v>
      </c>
      <c r="J25" s="103">
        <v>5</v>
      </c>
      <c r="K25" s="109">
        <f t="shared" si="5"/>
        <v>1</v>
      </c>
    </row>
    <row r="26" spans="1:11" ht="15" customHeight="1">
      <c r="A26" s="35" t="s">
        <v>16</v>
      </c>
      <c r="B26" s="111">
        <v>3</v>
      </c>
      <c r="C26" s="111">
        <v>0</v>
      </c>
      <c r="D26" s="114">
        <v>4</v>
      </c>
      <c r="E26" s="114">
        <v>0</v>
      </c>
      <c r="F26" s="115"/>
      <c r="G26" s="115"/>
      <c r="H26" s="115"/>
      <c r="I26" s="112">
        <f t="shared" si="4"/>
        <v>7</v>
      </c>
      <c r="J26" s="114">
        <v>4</v>
      </c>
      <c r="K26" s="116">
        <f t="shared" si="5"/>
        <v>1.75</v>
      </c>
    </row>
    <row r="27" spans="1:11" ht="15" customHeight="1">
      <c r="A27" s="35" t="s">
        <v>37</v>
      </c>
      <c r="B27" s="99">
        <v>3</v>
      </c>
      <c r="C27" s="99">
        <v>3</v>
      </c>
      <c r="D27" s="94">
        <v>6</v>
      </c>
      <c r="E27" s="94">
        <v>1</v>
      </c>
      <c r="F27" s="95"/>
      <c r="G27" s="97"/>
      <c r="H27" s="95"/>
      <c r="I27" s="97">
        <f t="shared" si="4"/>
        <v>13</v>
      </c>
      <c r="J27" s="94">
        <v>4</v>
      </c>
      <c r="K27" s="102">
        <f t="shared" si="5"/>
        <v>3.25</v>
      </c>
    </row>
    <row r="28" spans="1:11" ht="15" customHeight="1">
      <c r="A28" s="35" t="s">
        <v>45</v>
      </c>
      <c r="B28" s="99">
        <v>4</v>
      </c>
      <c r="C28" s="99">
        <v>0</v>
      </c>
      <c r="D28" s="94">
        <v>3</v>
      </c>
      <c r="E28" s="94">
        <v>7</v>
      </c>
      <c r="F28" s="95"/>
      <c r="G28" s="97"/>
      <c r="H28" s="95"/>
      <c r="I28" s="97">
        <f t="shared" si="4"/>
        <v>14</v>
      </c>
      <c r="J28" s="94">
        <v>4</v>
      </c>
      <c r="K28" s="102">
        <f t="shared" si="5"/>
        <v>3.5</v>
      </c>
    </row>
    <row r="29" spans="1:11" ht="69.75" customHeight="1">
      <c r="A29" s="300"/>
      <c r="B29" s="237"/>
      <c r="C29" s="237"/>
      <c r="D29" s="237"/>
      <c r="E29" s="237"/>
      <c r="F29" s="237"/>
      <c r="G29" s="237"/>
      <c r="H29" s="237"/>
      <c r="I29" s="237"/>
      <c r="J29" s="237"/>
      <c r="K29" s="237"/>
    </row>
  </sheetData>
  <sheetProtection algorithmName="SHA-512" hashValue="nEwFd7Fx+e364HRkl1dWhc5pXQNGPeLOM9St0LcVx6PNhHqb3dCCSdaGoTEQHFBRFXPEMh6YGly5kIKtflwbwQ==" saltValue="eGaKVOMpvKkCYcyy6PnKJg==" spinCount="100000" sheet="1" objects="1" scenarios="1"/>
  <mergeCells count="20">
    <mergeCell ref="A21:K21"/>
    <mergeCell ref="B22:H22"/>
    <mergeCell ref="I22:I23"/>
    <mergeCell ref="A29:K29"/>
    <mergeCell ref="A3:A4"/>
    <mergeCell ref="A14:A15"/>
    <mergeCell ref="A22:A23"/>
    <mergeCell ref="A1:K1"/>
    <mergeCell ref="A2:K2"/>
    <mergeCell ref="B3:H3"/>
    <mergeCell ref="I3:I4"/>
    <mergeCell ref="J3:J4"/>
    <mergeCell ref="K3:K4"/>
    <mergeCell ref="A13:K13"/>
    <mergeCell ref="J22:J23"/>
    <mergeCell ref="K22:K23"/>
    <mergeCell ref="B14:H14"/>
    <mergeCell ref="I14:I15"/>
    <mergeCell ref="J14:J15"/>
    <mergeCell ref="K14:K15"/>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88"/>
  <sheetViews>
    <sheetView workbookViewId="0">
      <selection sqref="A1:K1"/>
    </sheetView>
  </sheetViews>
  <sheetFormatPr baseColWidth="10" defaultColWidth="14.42578125" defaultRowHeight="15" customHeight="1"/>
  <cols>
    <col min="1" max="1" width="36.85546875" customWidth="1"/>
    <col min="2" max="2" width="39.28515625" customWidth="1"/>
    <col min="3" max="11" width="7" customWidth="1"/>
  </cols>
  <sheetData>
    <row r="1" spans="1:11" ht="95.25" customHeight="1">
      <c r="A1" s="306"/>
      <c r="B1" s="307"/>
      <c r="C1" s="307"/>
      <c r="D1" s="307"/>
      <c r="E1" s="307"/>
      <c r="F1" s="307"/>
      <c r="G1" s="307"/>
      <c r="H1" s="307"/>
      <c r="I1" s="307"/>
      <c r="J1" s="307"/>
      <c r="K1" s="308"/>
    </row>
    <row r="2" spans="1:11" ht="25.5" customHeight="1">
      <c r="A2" s="328" t="s">
        <v>124</v>
      </c>
      <c r="B2" s="310"/>
      <c r="C2" s="310"/>
      <c r="D2" s="310"/>
      <c r="E2" s="310"/>
      <c r="F2" s="310"/>
      <c r="G2" s="310"/>
      <c r="H2" s="310"/>
      <c r="I2" s="310"/>
      <c r="J2" s="310"/>
      <c r="K2" s="329"/>
    </row>
    <row r="3" spans="1:11">
      <c r="A3" s="304" t="s">
        <v>116</v>
      </c>
      <c r="B3" s="324" t="s">
        <v>125</v>
      </c>
      <c r="C3" s="332" t="s">
        <v>117</v>
      </c>
      <c r="D3" s="313"/>
      <c r="E3" s="313"/>
      <c r="F3" s="313"/>
      <c r="G3" s="313"/>
      <c r="H3" s="314"/>
      <c r="I3" s="330" t="s">
        <v>118</v>
      </c>
      <c r="J3" s="330" t="s">
        <v>119</v>
      </c>
      <c r="K3" s="331" t="s">
        <v>120</v>
      </c>
    </row>
    <row r="4" spans="1:11">
      <c r="A4" s="303"/>
      <c r="B4" s="308"/>
      <c r="C4" s="117">
        <v>1</v>
      </c>
      <c r="D4" s="117">
        <v>2</v>
      </c>
      <c r="E4" s="117">
        <v>3</v>
      </c>
      <c r="F4" s="117">
        <v>4</v>
      </c>
      <c r="G4" s="117">
        <v>5</v>
      </c>
      <c r="H4" s="117">
        <v>6</v>
      </c>
      <c r="I4" s="308"/>
      <c r="J4" s="308"/>
      <c r="K4" s="317"/>
    </row>
    <row r="5" spans="1:11">
      <c r="A5" s="118" t="s">
        <v>16</v>
      </c>
      <c r="B5" s="119" t="s">
        <v>126</v>
      </c>
      <c r="C5" s="120">
        <v>2</v>
      </c>
      <c r="D5" s="120">
        <v>1</v>
      </c>
      <c r="E5" s="121">
        <v>1</v>
      </c>
      <c r="F5" s="120">
        <v>5</v>
      </c>
      <c r="G5" s="122"/>
      <c r="H5" s="122"/>
      <c r="I5" s="123">
        <f t="shared" ref="I5:I45" si="0">C5+D5+E5+F5+G5+H5</f>
        <v>9</v>
      </c>
      <c r="J5" s="121">
        <v>4</v>
      </c>
      <c r="K5" s="124">
        <f t="shared" ref="K5:K45" si="1">I5/J5</f>
        <v>2.25</v>
      </c>
    </row>
    <row r="6" spans="1:11">
      <c r="A6" s="125" t="s">
        <v>13</v>
      </c>
      <c r="B6" s="126" t="s">
        <v>127</v>
      </c>
      <c r="C6" s="127">
        <v>2</v>
      </c>
      <c r="D6" s="127">
        <v>4</v>
      </c>
      <c r="E6" s="128">
        <v>1</v>
      </c>
      <c r="F6" s="127">
        <v>1</v>
      </c>
      <c r="G6" s="127">
        <v>2</v>
      </c>
      <c r="H6" s="129"/>
      <c r="I6" s="130">
        <f t="shared" si="0"/>
        <v>10</v>
      </c>
      <c r="J6" s="128">
        <v>5</v>
      </c>
      <c r="K6" s="131">
        <f t="shared" si="1"/>
        <v>2</v>
      </c>
    </row>
    <row r="7" spans="1:11">
      <c r="A7" s="125" t="s">
        <v>128</v>
      </c>
      <c r="B7" s="126" t="s">
        <v>129</v>
      </c>
      <c r="C7" s="129"/>
      <c r="D7" s="127">
        <v>3</v>
      </c>
      <c r="E7" s="128">
        <v>2</v>
      </c>
      <c r="F7" s="127">
        <v>2</v>
      </c>
      <c r="G7" s="129"/>
      <c r="H7" s="129"/>
      <c r="I7" s="130">
        <f t="shared" si="0"/>
        <v>7</v>
      </c>
      <c r="J7" s="128">
        <v>4</v>
      </c>
      <c r="K7" s="131">
        <f t="shared" si="1"/>
        <v>1.75</v>
      </c>
    </row>
    <row r="8" spans="1:11">
      <c r="A8" s="132" t="s">
        <v>11</v>
      </c>
      <c r="B8" s="126" t="s">
        <v>130</v>
      </c>
      <c r="C8" s="127">
        <v>6</v>
      </c>
      <c r="D8" s="127">
        <v>2</v>
      </c>
      <c r="E8" s="133"/>
      <c r="F8" s="129"/>
      <c r="G8" s="129"/>
      <c r="H8" s="129"/>
      <c r="I8" s="130">
        <f t="shared" si="0"/>
        <v>8</v>
      </c>
      <c r="J8" s="134">
        <v>5</v>
      </c>
      <c r="K8" s="131">
        <f t="shared" si="1"/>
        <v>1.6</v>
      </c>
    </row>
    <row r="9" spans="1:11">
      <c r="A9" s="118" t="s">
        <v>63</v>
      </c>
      <c r="B9" s="135" t="s">
        <v>131</v>
      </c>
      <c r="C9" s="136"/>
      <c r="D9" s="137"/>
      <c r="E9" s="128">
        <v>3</v>
      </c>
      <c r="F9" s="136">
        <v>2</v>
      </c>
      <c r="G9" s="137"/>
      <c r="H9" s="137"/>
      <c r="I9" s="130">
        <f t="shared" si="0"/>
        <v>5</v>
      </c>
      <c r="J9" s="134">
        <v>4</v>
      </c>
      <c r="K9" s="131">
        <f t="shared" si="1"/>
        <v>1.25</v>
      </c>
    </row>
    <row r="10" spans="1:11">
      <c r="A10" s="118" t="s">
        <v>10</v>
      </c>
      <c r="B10" s="126" t="s">
        <v>132</v>
      </c>
      <c r="C10" s="127">
        <v>3</v>
      </c>
      <c r="D10" s="127">
        <v>2</v>
      </c>
      <c r="E10" s="138"/>
      <c r="F10" s="129"/>
      <c r="G10" s="127">
        <v>1</v>
      </c>
      <c r="H10" s="129"/>
      <c r="I10" s="130">
        <f t="shared" si="0"/>
        <v>6</v>
      </c>
      <c r="J10" s="128">
        <v>5</v>
      </c>
      <c r="K10" s="131">
        <f t="shared" si="1"/>
        <v>1.2</v>
      </c>
    </row>
    <row r="11" spans="1:11">
      <c r="A11" s="125" t="s">
        <v>13</v>
      </c>
      <c r="B11" s="126" t="s">
        <v>133</v>
      </c>
      <c r="C11" s="127"/>
      <c r="D11" s="127">
        <v>3</v>
      </c>
      <c r="E11" s="128">
        <v>2</v>
      </c>
      <c r="F11" s="129"/>
      <c r="G11" s="129"/>
      <c r="H11" s="129"/>
      <c r="I11" s="130">
        <f t="shared" si="0"/>
        <v>5</v>
      </c>
      <c r="J11" s="128">
        <v>5</v>
      </c>
      <c r="K11" s="131">
        <f t="shared" si="1"/>
        <v>1</v>
      </c>
    </row>
    <row r="12" spans="1:11">
      <c r="A12" s="125" t="s">
        <v>13</v>
      </c>
      <c r="B12" s="126" t="s">
        <v>134</v>
      </c>
      <c r="C12" s="127">
        <v>2</v>
      </c>
      <c r="D12" s="129"/>
      <c r="E12" s="138"/>
      <c r="F12" s="127">
        <v>1</v>
      </c>
      <c r="G12" s="127">
        <v>2</v>
      </c>
      <c r="H12" s="129"/>
      <c r="I12" s="130">
        <f t="shared" si="0"/>
        <v>5</v>
      </c>
      <c r="J12" s="128">
        <v>5</v>
      </c>
      <c r="K12" s="131">
        <f t="shared" si="1"/>
        <v>1</v>
      </c>
    </row>
    <row r="13" spans="1:11">
      <c r="A13" s="132" t="s">
        <v>11</v>
      </c>
      <c r="B13" s="126" t="s">
        <v>135</v>
      </c>
      <c r="C13" s="127">
        <v>2</v>
      </c>
      <c r="D13" s="129"/>
      <c r="E13" s="134">
        <v>2</v>
      </c>
      <c r="F13" s="127">
        <v>1</v>
      </c>
      <c r="G13" s="129"/>
      <c r="H13" s="129"/>
      <c r="I13" s="130">
        <f t="shared" si="0"/>
        <v>5</v>
      </c>
      <c r="J13" s="134">
        <v>5</v>
      </c>
      <c r="K13" s="131">
        <f t="shared" si="1"/>
        <v>1</v>
      </c>
    </row>
    <row r="14" spans="1:11">
      <c r="A14" s="118" t="s">
        <v>10</v>
      </c>
      <c r="B14" s="126" t="s">
        <v>136</v>
      </c>
      <c r="C14" s="127">
        <v>3</v>
      </c>
      <c r="D14" s="127">
        <v>1</v>
      </c>
      <c r="E14" s="138"/>
      <c r="F14" s="129"/>
      <c r="G14" s="129"/>
      <c r="H14" s="129"/>
      <c r="I14" s="130">
        <f t="shared" si="0"/>
        <v>4</v>
      </c>
      <c r="J14" s="128">
        <v>5</v>
      </c>
      <c r="K14" s="131">
        <f t="shared" si="1"/>
        <v>0.8</v>
      </c>
    </row>
    <row r="15" spans="1:11">
      <c r="A15" s="118" t="s">
        <v>10</v>
      </c>
      <c r="B15" s="126" t="s">
        <v>137</v>
      </c>
      <c r="C15" s="127">
        <v>1</v>
      </c>
      <c r="D15" s="127">
        <v>1</v>
      </c>
      <c r="E15" s="128">
        <v>1</v>
      </c>
      <c r="F15" s="129"/>
      <c r="G15" s="127">
        <v>1</v>
      </c>
      <c r="H15" s="129"/>
      <c r="I15" s="130">
        <f t="shared" si="0"/>
        <v>4</v>
      </c>
      <c r="J15" s="128">
        <v>5</v>
      </c>
      <c r="K15" s="131">
        <f t="shared" si="1"/>
        <v>0.8</v>
      </c>
    </row>
    <row r="16" spans="1:11">
      <c r="A16" s="139" t="s">
        <v>9</v>
      </c>
      <c r="B16" s="140" t="s">
        <v>138</v>
      </c>
      <c r="C16" s="141"/>
      <c r="D16" s="141">
        <v>4</v>
      </c>
      <c r="E16" s="142"/>
      <c r="F16" s="142"/>
      <c r="G16" s="142"/>
      <c r="H16" s="142"/>
      <c r="I16" s="130">
        <f t="shared" si="0"/>
        <v>4</v>
      </c>
      <c r="J16" s="141">
        <v>5</v>
      </c>
      <c r="K16" s="131">
        <f t="shared" si="1"/>
        <v>0.8</v>
      </c>
    </row>
    <row r="17" spans="1:11">
      <c r="A17" s="139" t="s">
        <v>9</v>
      </c>
      <c r="B17" s="140" t="s">
        <v>139</v>
      </c>
      <c r="C17" s="141">
        <v>1</v>
      </c>
      <c r="D17" s="141">
        <v>2</v>
      </c>
      <c r="E17" s="142"/>
      <c r="F17" s="141">
        <v>1</v>
      </c>
      <c r="G17" s="142"/>
      <c r="H17" s="142"/>
      <c r="I17" s="130">
        <f t="shared" si="0"/>
        <v>4</v>
      </c>
      <c r="J17" s="127">
        <v>5</v>
      </c>
      <c r="K17" s="131">
        <f t="shared" si="1"/>
        <v>0.8</v>
      </c>
    </row>
    <row r="18" spans="1:11">
      <c r="A18" s="143" t="s">
        <v>10</v>
      </c>
      <c r="B18" s="126" t="s">
        <v>140</v>
      </c>
      <c r="C18" s="127">
        <v>1</v>
      </c>
      <c r="D18" s="127">
        <v>1</v>
      </c>
      <c r="E18" s="137"/>
      <c r="F18" s="129"/>
      <c r="G18" s="127">
        <v>2</v>
      </c>
      <c r="H18" s="129"/>
      <c r="I18" s="130">
        <f t="shared" si="0"/>
        <v>4</v>
      </c>
      <c r="J18" s="136">
        <v>5</v>
      </c>
      <c r="K18" s="131">
        <f t="shared" si="1"/>
        <v>0.8</v>
      </c>
    </row>
    <row r="19" spans="1:11">
      <c r="A19" s="143" t="s">
        <v>16</v>
      </c>
      <c r="B19" s="135" t="s">
        <v>141</v>
      </c>
      <c r="C19" s="136">
        <v>1</v>
      </c>
      <c r="D19" s="137"/>
      <c r="E19" s="136">
        <v>2</v>
      </c>
      <c r="F19" s="137"/>
      <c r="G19" s="137"/>
      <c r="H19" s="137"/>
      <c r="I19" s="130">
        <f t="shared" si="0"/>
        <v>3</v>
      </c>
      <c r="J19" s="136">
        <v>4</v>
      </c>
      <c r="K19" s="131">
        <f t="shared" si="1"/>
        <v>0.75</v>
      </c>
    </row>
    <row r="20" spans="1:11">
      <c r="A20" s="139" t="s">
        <v>9</v>
      </c>
      <c r="B20" s="140" t="s">
        <v>142</v>
      </c>
      <c r="C20" s="141"/>
      <c r="D20" s="141">
        <v>2</v>
      </c>
      <c r="E20" s="141">
        <v>1</v>
      </c>
      <c r="F20" s="142"/>
      <c r="G20" s="142"/>
      <c r="H20" s="142"/>
      <c r="I20" s="130">
        <f t="shared" si="0"/>
        <v>3</v>
      </c>
      <c r="J20" s="141">
        <v>5</v>
      </c>
      <c r="K20" s="131">
        <f t="shared" si="1"/>
        <v>0.6</v>
      </c>
    </row>
    <row r="21" spans="1:11">
      <c r="A21" s="139" t="s">
        <v>9</v>
      </c>
      <c r="B21" s="139" t="s">
        <v>143</v>
      </c>
      <c r="C21" s="144">
        <v>2</v>
      </c>
      <c r="D21" s="145"/>
      <c r="E21" s="144">
        <v>1</v>
      </c>
      <c r="F21" s="145"/>
      <c r="G21" s="145"/>
      <c r="H21" s="145"/>
      <c r="I21" s="130">
        <f t="shared" si="0"/>
        <v>3</v>
      </c>
      <c r="J21" s="144">
        <v>5</v>
      </c>
      <c r="K21" s="131">
        <f t="shared" si="1"/>
        <v>0.6</v>
      </c>
    </row>
    <row r="22" spans="1:11">
      <c r="A22" s="143" t="s">
        <v>17</v>
      </c>
      <c r="B22" s="146" t="s">
        <v>144</v>
      </c>
      <c r="C22" s="147"/>
      <c r="D22" s="148"/>
      <c r="E22" s="147">
        <v>1</v>
      </c>
      <c r="F22" s="147">
        <v>1</v>
      </c>
      <c r="G22" s="148"/>
      <c r="H22" s="148"/>
      <c r="I22" s="130">
        <f t="shared" si="0"/>
        <v>2</v>
      </c>
      <c r="J22" s="149">
        <v>4</v>
      </c>
      <c r="K22" s="131">
        <f t="shared" si="1"/>
        <v>0.5</v>
      </c>
    </row>
    <row r="23" spans="1:11">
      <c r="A23" s="143" t="s">
        <v>17</v>
      </c>
      <c r="B23" s="146" t="s">
        <v>145</v>
      </c>
      <c r="C23" s="147"/>
      <c r="D23" s="148"/>
      <c r="E23" s="147">
        <v>1</v>
      </c>
      <c r="F23" s="147">
        <v>1</v>
      </c>
      <c r="G23" s="148"/>
      <c r="H23" s="148"/>
      <c r="I23" s="130">
        <f t="shared" si="0"/>
        <v>2</v>
      </c>
      <c r="J23" s="149">
        <v>4</v>
      </c>
      <c r="K23" s="131">
        <f t="shared" si="1"/>
        <v>0.5</v>
      </c>
    </row>
    <row r="24" spans="1:11">
      <c r="A24" s="143" t="s">
        <v>63</v>
      </c>
      <c r="B24" s="146" t="s">
        <v>146</v>
      </c>
      <c r="C24" s="147"/>
      <c r="D24" s="148"/>
      <c r="E24" s="147"/>
      <c r="F24" s="147">
        <v>2</v>
      </c>
      <c r="G24" s="148"/>
      <c r="H24" s="148"/>
      <c r="I24" s="130">
        <f t="shared" si="0"/>
        <v>2</v>
      </c>
      <c r="J24" s="147">
        <v>4</v>
      </c>
      <c r="K24" s="131">
        <f t="shared" si="1"/>
        <v>0.5</v>
      </c>
    </row>
    <row r="25" spans="1:11">
      <c r="A25" s="143" t="s">
        <v>16</v>
      </c>
      <c r="B25" s="146" t="s">
        <v>147</v>
      </c>
      <c r="C25" s="147"/>
      <c r="D25" s="147"/>
      <c r="E25" s="147">
        <v>2</v>
      </c>
      <c r="F25" s="148"/>
      <c r="G25" s="148"/>
      <c r="H25" s="148"/>
      <c r="I25" s="130">
        <f t="shared" si="0"/>
        <v>2</v>
      </c>
      <c r="J25" s="149">
        <v>4</v>
      </c>
      <c r="K25" s="131">
        <f t="shared" si="1"/>
        <v>0.5</v>
      </c>
    </row>
    <row r="26" spans="1:11">
      <c r="A26" s="150" t="s">
        <v>13</v>
      </c>
      <c r="B26" s="151" t="s">
        <v>148</v>
      </c>
      <c r="C26" s="149"/>
      <c r="D26" s="149">
        <v>1</v>
      </c>
      <c r="E26" s="147"/>
      <c r="F26" s="152"/>
      <c r="G26" s="149">
        <v>1</v>
      </c>
      <c r="H26" s="152"/>
      <c r="I26" s="130">
        <f t="shared" si="0"/>
        <v>2</v>
      </c>
      <c r="J26" s="147">
        <v>5</v>
      </c>
      <c r="K26" s="131">
        <f t="shared" si="1"/>
        <v>0.4</v>
      </c>
    </row>
    <row r="27" spans="1:11">
      <c r="A27" s="150" t="s">
        <v>13</v>
      </c>
      <c r="B27" s="151" t="s">
        <v>149</v>
      </c>
      <c r="C27" s="149">
        <v>1</v>
      </c>
      <c r="D27" s="149">
        <v>1</v>
      </c>
      <c r="E27" s="148"/>
      <c r="F27" s="152"/>
      <c r="G27" s="152"/>
      <c r="H27" s="152"/>
      <c r="I27" s="130">
        <f t="shared" si="0"/>
        <v>2</v>
      </c>
      <c r="J27" s="147">
        <v>5</v>
      </c>
      <c r="K27" s="131">
        <f t="shared" si="1"/>
        <v>0.4</v>
      </c>
    </row>
    <row r="28" spans="1:11">
      <c r="A28" s="143" t="s">
        <v>10</v>
      </c>
      <c r="B28" s="151" t="s">
        <v>150</v>
      </c>
      <c r="C28" s="149">
        <v>1</v>
      </c>
      <c r="D28" s="152"/>
      <c r="E28" s="148"/>
      <c r="F28" s="149">
        <v>1</v>
      </c>
      <c r="G28" s="152"/>
      <c r="H28" s="152"/>
      <c r="I28" s="130">
        <f t="shared" si="0"/>
        <v>2</v>
      </c>
      <c r="J28" s="147">
        <v>5</v>
      </c>
      <c r="K28" s="131">
        <f t="shared" si="1"/>
        <v>0.4</v>
      </c>
    </row>
    <row r="29" spans="1:11">
      <c r="A29" s="153" t="s">
        <v>11</v>
      </c>
      <c r="B29" s="151" t="s">
        <v>151</v>
      </c>
      <c r="C29" s="149">
        <v>2</v>
      </c>
      <c r="D29" s="152"/>
      <c r="E29" s="152"/>
      <c r="F29" s="152"/>
      <c r="G29" s="152"/>
      <c r="H29" s="152"/>
      <c r="I29" s="130">
        <f t="shared" si="0"/>
        <v>2</v>
      </c>
      <c r="J29" s="149">
        <v>5</v>
      </c>
      <c r="K29" s="131">
        <f t="shared" si="1"/>
        <v>0.4</v>
      </c>
    </row>
    <row r="30" spans="1:11">
      <c r="A30" s="139" t="s">
        <v>9</v>
      </c>
      <c r="B30" s="139" t="s">
        <v>152</v>
      </c>
      <c r="C30" s="144"/>
      <c r="D30" s="144">
        <v>2</v>
      </c>
      <c r="E30" s="145"/>
      <c r="F30" s="145"/>
      <c r="G30" s="145"/>
      <c r="H30" s="145"/>
      <c r="I30" s="130">
        <f t="shared" si="0"/>
        <v>2</v>
      </c>
      <c r="J30" s="144">
        <v>5</v>
      </c>
      <c r="K30" s="131">
        <f t="shared" si="1"/>
        <v>0.4</v>
      </c>
    </row>
    <row r="31" spans="1:11">
      <c r="A31" s="150" t="s">
        <v>128</v>
      </c>
      <c r="B31" s="151" t="s">
        <v>153</v>
      </c>
      <c r="C31" s="152"/>
      <c r="D31" s="149">
        <v>1</v>
      </c>
      <c r="E31" s="148"/>
      <c r="F31" s="152"/>
      <c r="G31" s="152"/>
      <c r="H31" s="152"/>
      <c r="I31" s="130">
        <f t="shared" si="0"/>
        <v>1</v>
      </c>
      <c r="J31" s="147">
        <v>4</v>
      </c>
      <c r="K31" s="131">
        <f t="shared" si="1"/>
        <v>0.25</v>
      </c>
    </row>
    <row r="32" spans="1:11">
      <c r="A32" s="150" t="s">
        <v>128</v>
      </c>
      <c r="B32" s="151" t="s">
        <v>154</v>
      </c>
      <c r="C32" s="152"/>
      <c r="D32" s="149">
        <v>1</v>
      </c>
      <c r="E32" s="148"/>
      <c r="F32" s="152"/>
      <c r="G32" s="152"/>
      <c r="H32" s="152"/>
      <c r="I32" s="130">
        <f t="shared" si="0"/>
        <v>1</v>
      </c>
      <c r="J32" s="147">
        <v>4</v>
      </c>
      <c r="K32" s="131">
        <f t="shared" si="1"/>
        <v>0.25</v>
      </c>
    </row>
    <row r="33" spans="1:11">
      <c r="A33" s="150" t="s">
        <v>128</v>
      </c>
      <c r="B33" s="151" t="s">
        <v>155</v>
      </c>
      <c r="C33" s="152"/>
      <c r="D33" s="149"/>
      <c r="E33" s="147">
        <v>1</v>
      </c>
      <c r="F33" s="152"/>
      <c r="G33" s="152"/>
      <c r="H33" s="152"/>
      <c r="I33" s="130">
        <f t="shared" si="0"/>
        <v>1</v>
      </c>
      <c r="J33" s="147">
        <v>4</v>
      </c>
      <c r="K33" s="131">
        <f t="shared" si="1"/>
        <v>0.25</v>
      </c>
    </row>
    <row r="34" spans="1:11">
      <c r="A34" s="150" t="s">
        <v>128</v>
      </c>
      <c r="B34" s="151" t="s">
        <v>156</v>
      </c>
      <c r="C34" s="152"/>
      <c r="D34" s="149"/>
      <c r="E34" s="147"/>
      <c r="F34" s="149">
        <v>1</v>
      </c>
      <c r="G34" s="152"/>
      <c r="H34" s="152"/>
      <c r="I34" s="130">
        <f t="shared" si="0"/>
        <v>1</v>
      </c>
      <c r="J34" s="147">
        <v>4</v>
      </c>
      <c r="K34" s="131">
        <f t="shared" si="1"/>
        <v>0.25</v>
      </c>
    </row>
    <row r="35" spans="1:11">
      <c r="A35" s="143" t="s">
        <v>63</v>
      </c>
      <c r="B35" s="146" t="s">
        <v>157</v>
      </c>
      <c r="C35" s="147"/>
      <c r="D35" s="148"/>
      <c r="E35" s="147">
        <v>1</v>
      </c>
      <c r="F35" s="148"/>
      <c r="G35" s="148"/>
      <c r="H35" s="148"/>
      <c r="I35" s="130">
        <f t="shared" si="0"/>
        <v>1</v>
      </c>
      <c r="J35" s="149">
        <v>4</v>
      </c>
      <c r="K35" s="131">
        <f t="shared" si="1"/>
        <v>0.25</v>
      </c>
    </row>
    <row r="36" spans="1:11">
      <c r="A36" s="143" t="s">
        <v>63</v>
      </c>
      <c r="B36" s="146" t="s">
        <v>158</v>
      </c>
      <c r="C36" s="147"/>
      <c r="D36" s="148"/>
      <c r="E36" s="148"/>
      <c r="F36" s="147">
        <v>1</v>
      </c>
      <c r="G36" s="148"/>
      <c r="H36" s="148"/>
      <c r="I36" s="130">
        <f t="shared" si="0"/>
        <v>1</v>
      </c>
      <c r="J36" s="149">
        <v>4</v>
      </c>
      <c r="K36" s="131">
        <f t="shared" si="1"/>
        <v>0.25</v>
      </c>
    </row>
    <row r="37" spans="1:11">
      <c r="A37" s="143" t="s">
        <v>63</v>
      </c>
      <c r="B37" s="146" t="s">
        <v>159</v>
      </c>
      <c r="C37" s="147">
        <v>1</v>
      </c>
      <c r="D37" s="148"/>
      <c r="E37" s="148"/>
      <c r="F37" s="148"/>
      <c r="G37" s="148"/>
      <c r="H37" s="148"/>
      <c r="I37" s="130">
        <f t="shared" si="0"/>
        <v>1</v>
      </c>
      <c r="J37" s="149">
        <v>4</v>
      </c>
      <c r="K37" s="131">
        <f t="shared" si="1"/>
        <v>0.25</v>
      </c>
    </row>
    <row r="38" spans="1:11">
      <c r="A38" s="143" t="s">
        <v>17</v>
      </c>
      <c r="B38" s="146" t="s">
        <v>160</v>
      </c>
      <c r="C38" s="147"/>
      <c r="D38" s="148"/>
      <c r="E38" s="147">
        <v>1</v>
      </c>
      <c r="F38" s="148"/>
      <c r="G38" s="148"/>
      <c r="H38" s="148"/>
      <c r="I38" s="130">
        <f t="shared" si="0"/>
        <v>1</v>
      </c>
      <c r="J38" s="149">
        <v>4</v>
      </c>
      <c r="K38" s="131">
        <f t="shared" si="1"/>
        <v>0.25</v>
      </c>
    </row>
    <row r="39" spans="1:11">
      <c r="A39" s="143" t="s">
        <v>17</v>
      </c>
      <c r="B39" s="146" t="s">
        <v>161</v>
      </c>
      <c r="C39" s="147">
        <v>1</v>
      </c>
      <c r="D39" s="148"/>
      <c r="E39" s="148"/>
      <c r="F39" s="148"/>
      <c r="G39" s="148"/>
      <c r="H39" s="148"/>
      <c r="I39" s="130">
        <f t="shared" si="0"/>
        <v>1</v>
      </c>
      <c r="J39" s="149">
        <v>4</v>
      </c>
      <c r="K39" s="131">
        <f t="shared" si="1"/>
        <v>0.25</v>
      </c>
    </row>
    <row r="40" spans="1:11">
      <c r="A40" s="143" t="s">
        <v>16</v>
      </c>
      <c r="B40" s="146" t="s">
        <v>162</v>
      </c>
      <c r="C40" s="147"/>
      <c r="D40" s="147"/>
      <c r="E40" s="147">
        <v>1</v>
      </c>
      <c r="F40" s="148"/>
      <c r="G40" s="148"/>
      <c r="H40" s="148"/>
      <c r="I40" s="130">
        <f t="shared" si="0"/>
        <v>1</v>
      </c>
      <c r="J40" s="149">
        <v>4</v>
      </c>
      <c r="K40" s="131">
        <f t="shared" si="1"/>
        <v>0.25</v>
      </c>
    </row>
    <row r="41" spans="1:11">
      <c r="A41" s="143" t="s">
        <v>16</v>
      </c>
      <c r="B41" s="146" t="s">
        <v>163</v>
      </c>
      <c r="C41" s="147"/>
      <c r="D41" s="147">
        <v>1</v>
      </c>
      <c r="E41" s="148"/>
      <c r="F41" s="148"/>
      <c r="G41" s="148"/>
      <c r="H41" s="148"/>
      <c r="I41" s="130">
        <f t="shared" si="0"/>
        <v>1</v>
      </c>
      <c r="J41" s="147">
        <v>4</v>
      </c>
      <c r="K41" s="131">
        <f t="shared" si="1"/>
        <v>0.25</v>
      </c>
    </row>
    <row r="42" spans="1:11">
      <c r="A42" s="143" t="s">
        <v>10</v>
      </c>
      <c r="B42" s="151" t="s">
        <v>164</v>
      </c>
      <c r="C42" s="149">
        <v>1</v>
      </c>
      <c r="D42" s="152"/>
      <c r="E42" s="148"/>
      <c r="F42" s="152"/>
      <c r="G42" s="152"/>
      <c r="H42" s="152"/>
      <c r="I42" s="130">
        <f t="shared" si="0"/>
        <v>1</v>
      </c>
      <c r="J42" s="147">
        <v>5</v>
      </c>
      <c r="K42" s="131">
        <f t="shared" si="1"/>
        <v>0.2</v>
      </c>
    </row>
    <row r="43" spans="1:11">
      <c r="A43" s="153" t="s">
        <v>11</v>
      </c>
      <c r="B43" s="151" t="s">
        <v>165</v>
      </c>
      <c r="C43" s="149"/>
      <c r="D43" s="149">
        <v>1</v>
      </c>
      <c r="E43" s="152"/>
      <c r="F43" s="152"/>
      <c r="G43" s="149">
        <v>1</v>
      </c>
      <c r="H43" s="152"/>
      <c r="I43" s="130">
        <f t="shared" si="0"/>
        <v>2</v>
      </c>
      <c r="J43" s="147">
        <v>5</v>
      </c>
      <c r="K43" s="131">
        <f t="shared" si="1"/>
        <v>0.4</v>
      </c>
    </row>
    <row r="44" spans="1:11">
      <c r="A44" s="153" t="s">
        <v>11</v>
      </c>
      <c r="B44" s="151" t="s">
        <v>166</v>
      </c>
      <c r="C44" s="149"/>
      <c r="D44" s="152"/>
      <c r="E44" s="149">
        <v>1</v>
      </c>
      <c r="F44" s="152"/>
      <c r="G44" s="152"/>
      <c r="H44" s="152"/>
      <c r="I44" s="130">
        <f t="shared" si="0"/>
        <v>1</v>
      </c>
      <c r="J44" s="147">
        <v>5</v>
      </c>
      <c r="K44" s="131">
        <f t="shared" si="1"/>
        <v>0.2</v>
      </c>
    </row>
    <row r="45" spans="1:11">
      <c r="A45" s="139" t="s">
        <v>9</v>
      </c>
      <c r="B45" s="139" t="s">
        <v>167</v>
      </c>
      <c r="C45" s="144"/>
      <c r="D45" s="144">
        <v>1</v>
      </c>
      <c r="E45" s="145"/>
      <c r="F45" s="145"/>
      <c r="G45" s="145"/>
      <c r="H45" s="145"/>
      <c r="I45" s="130">
        <f t="shared" si="0"/>
        <v>1</v>
      </c>
      <c r="J45" s="144">
        <v>5</v>
      </c>
      <c r="K45" s="154">
        <f t="shared" si="1"/>
        <v>0.2</v>
      </c>
    </row>
    <row r="46" spans="1:11">
      <c r="A46" s="333" t="s">
        <v>168</v>
      </c>
      <c r="B46" s="223"/>
      <c r="C46" s="223"/>
      <c r="D46" s="223"/>
      <c r="E46" s="223"/>
      <c r="F46" s="223"/>
      <c r="G46" s="223"/>
      <c r="H46" s="223"/>
      <c r="I46" s="223"/>
      <c r="J46" s="223"/>
      <c r="K46" s="224"/>
    </row>
    <row r="47" spans="1:11">
      <c r="A47" s="305" t="s">
        <v>116</v>
      </c>
      <c r="B47" s="321" t="s">
        <v>125</v>
      </c>
      <c r="C47" s="337" t="s">
        <v>117</v>
      </c>
      <c r="D47" s="220"/>
      <c r="E47" s="220"/>
      <c r="F47" s="220"/>
      <c r="G47" s="220"/>
      <c r="H47" s="221"/>
      <c r="I47" s="334" t="s">
        <v>118</v>
      </c>
      <c r="J47" s="335" t="s">
        <v>119</v>
      </c>
      <c r="K47" s="336" t="s">
        <v>120</v>
      </c>
    </row>
    <row r="48" spans="1:11">
      <c r="A48" s="303"/>
      <c r="B48" s="308"/>
      <c r="C48" s="155">
        <v>1</v>
      </c>
      <c r="D48" s="155">
        <v>2</v>
      </c>
      <c r="E48" s="155">
        <v>3</v>
      </c>
      <c r="F48" s="155">
        <v>4</v>
      </c>
      <c r="G48" s="155">
        <v>5</v>
      </c>
      <c r="H48" s="155">
        <v>6</v>
      </c>
      <c r="I48" s="215"/>
      <c r="J48" s="308"/>
      <c r="K48" s="317"/>
    </row>
    <row r="49" spans="1:11">
      <c r="A49" s="118" t="s">
        <v>169</v>
      </c>
      <c r="B49" s="156" t="s">
        <v>170</v>
      </c>
      <c r="C49" s="157">
        <v>1</v>
      </c>
      <c r="D49" s="157">
        <v>3</v>
      </c>
      <c r="E49" s="157">
        <v>4</v>
      </c>
      <c r="F49" s="158"/>
      <c r="G49" s="157">
        <v>3</v>
      </c>
      <c r="H49" s="158"/>
      <c r="I49" s="123">
        <f t="shared" ref="I49:I69" si="2">C49+D49+E49+F49+G49+H49</f>
        <v>11</v>
      </c>
      <c r="J49" s="159">
        <v>5</v>
      </c>
      <c r="K49" s="160">
        <f t="shared" ref="K49:K69" si="3">I49/J49</f>
        <v>2.2000000000000002</v>
      </c>
    </row>
    <row r="50" spans="1:11">
      <c r="A50" s="132" t="s">
        <v>33</v>
      </c>
      <c r="B50" s="161" t="s">
        <v>171</v>
      </c>
      <c r="C50" s="162"/>
      <c r="D50" s="163">
        <v>1</v>
      </c>
      <c r="E50" s="163">
        <v>4</v>
      </c>
      <c r="F50" s="162"/>
      <c r="G50" s="162"/>
      <c r="H50" s="162"/>
      <c r="I50" s="130">
        <f t="shared" si="2"/>
        <v>5</v>
      </c>
      <c r="J50" s="164">
        <v>4</v>
      </c>
      <c r="K50" s="165">
        <f t="shared" si="3"/>
        <v>1.25</v>
      </c>
    </row>
    <row r="51" spans="1:11">
      <c r="A51" s="118" t="s">
        <v>37</v>
      </c>
      <c r="B51" s="166" t="s">
        <v>172</v>
      </c>
      <c r="C51" s="167"/>
      <c r="D51" s="164">
        <v>2</v>
      </c>
      <c r="E51" s="164">
        <v>2</v>
      </c>
      <c r="F51" s="167"/>
      <c r="G51" s="167"/>
      <c r="H51" s="167"/>
      <c r="I51" s="130">
        <f t="shared" si="2"/>
        <v>4</v>
      </c>
      <c r="J51" s="168">
        <v>4</v>
      </c>
      <c r="K51" s="165">
        <f t="shared" si="3"/>
        <v>1</v>
      </c>
    </row>
    <row r="52" spans="1:11">
      <c r="A52" s="118" t="s">
        <v>63</v>
      </c>
      <c r="B52" s="161" t="s">
        <v>173</v>
      </c>
      <c r="C52" s="163"/>
      <c r="D52" s="163"/>
      <c r="E52" s="163"/>
      <c r="F52" s="163">
        <v>4</v>
      </c>
      <c r="G52" s="163">
        <v>1</v>
      </c>
      <c r="H52" s="162"/>
      <c r="I52" s="130">
        <f t="shared" si="2"/>
        <v>5</v>
      </c>
      <c r="J52" s="164">
        <v>5</v>
      </c>
      <c r="K52" s="165">
        <f t="shared" si="3"/>
        <v>1</v>
      </c>
    </row>
    <row r="53" spans="1:11">
      <c r="A53" s="169" t="s">
        <v>63</v>
      </c>
      <c r="B53" s="161" t="s">
        <v>174</v>
      </c>
      <c r="C53" s="163">
        <v>1</v>
      </c>
      <c r="D53" s="163">
        <v>1</v>
      </c>
      <c r="E53" s="163">
        <v>1</v>
      </c>
      <c r="F53" s="163">
        <v>1</v>
      </c>
      <c r="G53" s="162"/>
      <c r="H53" s="162"/>
      <c r="I53" s="130">
        <f t="shared" si="2"/>
        <v>4</v>
      </c>
      <c r="J53" s="164">
        <v>5</v>
      </c>
      <c r="K53" s="165">
        <f t="shared" si="3"/>
        <v>0.8</v>
      </c>
    </row>
    <row r="54" spans="1:11">
      <c r="A54" s="169" t="s">
        <v>63</v>
      </c>
      <c r="B54" s="161" t="s">
        <v>175</v>
      </c>
      <c r="C54" s="163">
        <v>2</v>
      </c>
      <c r="D54" s="163">
        <v>1</v>
      </c>
      <c r="E54" s="162"/>
      <c r="F54" s="162"/>
      <c r="G54" s="162"/>
      <c r="H54" s="162"/>
      <c r="I54" s="130">
        <f t="shared" si="2"/>
        <v>3</v>
      </c>
      <c r="J54" s="164">
        <v>4</v>
      </c>
      <c r="K54" s="165">
        <f t="shared" si="3"/>
        <v>0.75</v>
      </c>
    </row>
    <row r="55" spans="1:11">
      <c r="A55" s="169" t="s">
        <v>10</v>
      </c>
      <c r="B55" s="166" t="s">
        <v>176</v>
      </c>
      <c r="C55" s="164"/>
      <c r="D55" s="167"/>
      <c r="E55" s="164">
        <v>1</v>
      </c>
      <c r="F55" s="164">
        <v>2</v>
      </c>
      <c r="G55" s="167"/>
      <c r="H55" s="167"/>
      <c r="I55" s="130">
        <f t="shared" si="2"/>
        <v>3</v>
      </c>
      <c r="J55" s="164">
        <v>4</v>
      </c>
      <c r="K55" s="165">
        <f t="shared" si="3"/>
        <v>0.75</v>
      </c>
    </row>
    <row r="56" spans="1:11">
      <c r="A56" s="169" t="s">
        <v>37</v>
      </c>
      <c r="B56" s="170" t="s">
        <v>177</v>
      </c>
      <c r="C56" s="168">
        <v>2</v>
      </c>
      <c r="D56" s="168">
        <v>1</v>
      </c>
      <c r="E56" s="171"/>
      <c r="F56" s="171"/>
      <c r="G56" s="171"/>
      <c r="H56" s="171"/>
      <c r="I56" s="130">
        <f t="shared" si="2"/>
        <v>3</v>
      </c>
      <c r="J56" s="164">
        <v>4</v>
      </c>
      <c r="K56" s="165">
        <f t="shared" si="3"/>
        <v>0.75</v>
      </c>
    </row>
    <row r="57" spans="1:11">
      <c r="A57" s="169" t="s">
        <v>169</v>
      </c>
      <c r="B57" s="166" t="s">
        <v>178</v>
      </c>
      <c r="C57" s="164"/>
      <c r="D57" s="164">
        <v>1</v>
      </c>
      <c r="E57" s="164">
        <v>2</v>
      </c>
      <c r="F57" s="167"/>
      <c r="G57" s="167"/>
      <c r="H57" s="167"/>
      <c r="I57" s="130">
        <f t="shared" si="2"/>
        <v>3</v>
      </c>
      <c r="J57" s="164">
        <v>5</v>
      </c>
      <c r="K57" s="165">
        <f t="shared" si="3"/>
        <v>0.6</v>
      </c>
    </row>
    <row r="58" spans="1:11">
      <c r="A58" s="169" t="s">
        <v>169</v>
      </c>
      <c r="B58" s="166" t="s">
        <v>179</v>
      </c>
      <c r="C58" s="164"/>
      <c r="D58" s="167"/>
      <c r="E58" s="164"/>
      <c r="F58" s="164"/>
      <c r="G58" s="164">
        <v>1</v>
      </c>
      <c r="H58" s="167"/>
      <c r="I58" s="130">
        <f t="shared" si="2"/>
        <v>1</v>
      </c>
      <c r="J58" s="164">
        <v>5</v>
      </c>
      <c r="K58" s="165">
        <f t="shared" si="3"/>
        <v>0.2</v>
      </c>
    </row>
    <row r="59" spans="1:11">
      <c r="A59" s="169" t="s">
        <v>169</v>
      </c>
      <c r="B59" s="172" t="s">
        <v>180</v>
      </c>
      <c r="C59" s="173"/>
      <c r="D59" s="174"/>
      <c r="E59" s="173">
        <v>1</v>
      </c>
      <c r="F59" s="173">
        <v>1</v>
      </c>
      <c r="G59" s="174"/>
      <c r="H59" s="174"/>
      <c r="I59" s="130">
        <f t="shared" si="2"/>
        <v>2</v>
      </c>
      <c r="J59" s="164">
        <v>5</v>
      </c>
      <c r="K59" s="165">
        <f t="shared" si="3"/>
        <v>0.4</v>
      </c>
    </row>
    <row r="60" spans="1:11" ht="14.25" customHeight="1">
      <c r="A60" s="169" t="s">
        <v>169</v>
      </c>
      <c r="B60" s="166" t="s">
        <v>181</v>
      </c>
      <c r="C60" s="164">
        <v>1</v>
      </c>
      <c r="D60" s="167"/>
      <c r="E60" s="164">
        <v>1</v>
      </c>
      <c r="F60" s="167"/>
      <c r="G60" s="167"/>
      <c r="H60" s="167"/>
      <c r="I60" s="130">
        <f t="shared" si="2"/>
        <v>2</v>
      </c>
      <c r="J60" s="164">
        <v>5</v>
      </c>
      <c r="K60" s="165">
        <f t="shared" si="3"/>
        <v>0.4</v>
      </c>
    </row>
    <row r="61" spans="1:11" ht="14.25" customHeight="1">
      <c r="A61" s="175" t="s">
        <v>33</v>
      </c>
      <c r="B61" s="161" t="s">
        <v>182</v>
      </c>
      <c r="C61" s="162"/>
      <c r="D61" s="163"/>
      <c r="E61" s="163">
        <v>1</v>
      </c>
      <c r="F61" s="162"/>
      <c r="G61" s="162"/>
      <c r="H61" s="162"/>
      <c r="I61" s="130">
        <f t="shared" si="2"/>
        <v>1</v>
      </c>
      <c r="J61" s="164">
        <v>4</v>
      </c>
      <c r="K61" s="165">
        <f t="shared" si="3"/>
        <v>0.25</v>
      </c>
    </row>
    <row r="62" spans="1:11" ht="14.25" customHeight="1">
      <c r="A62" s="175" t="s">
        <v>33</v>
      </c>
      <c r="B62" s="161" t="s">
        <v>183</v>
      </c>
      <c r="C62" s="162"/>
      <c r="D62" s="163"/>
      <c r="E62" s="162"/>
      <c r="F62" s="163">
        <v>1</v>
      </c>
      <c r="G62" s="162"/>
      <c r="H62" s="162"/>
      <c r="I62" s="130">
        <f t="shared" si="2"/>
        <v>1</v>
      </c>
      <c r="J62" s="164">
        <v>4</v>
      </c>
      <c r="K62" s="165">
        <f t="shared" si="3"/>
        <v>0.25</v>
      </c>
    </row>
    <row r="63" spans="1:11" ht="14.25" customHeight="1">
      <c r="A63" s="175" t="s">
        <v>33</v>
      </c>
      <c r="B63" s="161" t="s">
        <v>184</v>
      </c>
      <c r="C63" s="162"/>
      <c r="D63" s="163">
        <v>1</v>
      </c>
      <c r="E63" s="162"/>
      <c r="F63" s="162"/>
      <c r="G63" s="162"/>
      <c r="H63" s="162"/>
      <c r="I63" s="130">
        <f t="shared" si="2"/>
        <v>1</v>
      </c>
      <c r="J63" s="164">
        <v>4</v>
      </c>
      <c r="K63" s="165">
        <f t="shared" si="3"/>
        <v>0.25</v>
      </c>
    </row>
    <row r="64" spans="1:11" ht="14.25" customHeight="1">
      <c r="A64" s="169" t="s">
        <v>63</v>
      </c>
      <c r="B64" s="161" t="s">
        <v>185</v>
      </c>
      <c r="C64" s="163"/>
      <c r="D64" s="163">
        <v>1</v>
      </c>
      <c r="E64" s="162"/>
      <c r="F64" s="162"/>
      <c r="G64" s="163">
        <v>1</v>
      </c>
      <c r="H64" s="162"/>
      <c r="I64" s="130">
        <f t="shared" si="2"/>
        <v>2</v>
      </c>
      <c r="J64" s="164">
        <v>4</v>
      </c>
      <c r="K64" s="165">
        <f t="shared" si="3"/>
        <v>0.5</v>
      </c>
    </row>
    <row r="65" spans="1:11" ht="14.25" customHeight="1">
      <c r="A65" s="169" t="s">
        <v>10</v>
      </c>
      <c r="B65" s="166" t="s">
        <v>186</v>
      </c>
      <c r="C65" s="164"/>
      <c r="D65" s="167"/>
      <c r="E65" s="164"/>
      <c r="F65" s="164">
        <v>1</v>
      </c>
      <c r="G65" s="167"/>
      <c r="H65" s="167"/>
      <c r="I65" s="130">
        <f t="shared" si="2"/>
        <v>1</v>
      </c>
      <c r="J65" s="164">
        <v>4</v>
      </c>
      <c r="K65" s="165">
        <f t="shared" si="3"/>
        <v>0.25</v>
      </c>
    </row>
    <row r="66" spans="1:11">
      <c r="A66" s="169" t="s">
        <v>37</v>
      </c>
      <c r="B66" s="170" t="s">
        <v>187</v>
      </c>
      <c r="C66" s="168">
        <v>1</v>
      </c>
      <c r="D66" s="171"/>
      <c r="E66" s="171"/>
      <c r="F66" s="171"/>
      <c r="G66" s="171"/>
      <c r="H66" s="171"/>
      <c r="I66" s="130">
        <f t="shared" si="2"/>
        <v>1</v>
      </c>
      <c r="J66" s="164">
        <v>4</v>
      </c>
      <c r="K66" s="165">
        <f t="shared" si="3"/>
        <v>0.25</v>
      </c>
    </row>
    <row r="67" spans="1:11">
      <c r="A67" s="169" t="s">
        <v>37</v>
      </c>
      <c r="B67" s="172" t="s">
        <v>188</v>
      </c>
      <c r="C67" s="174"/>
      <c r="D67" s="173">
        <v>1</v>
      </c>
      <c r="E67" s="174"/>
      <c r="F67" s="174"/>
      <c r="G67" s="174"/>
      <c r="H67" s="174"/>
      <c r="I67" s="130">
        <f t="shared" si="2"/>
        <v>1</v>
      </c>
      <c r="J67" s="164">
        <v>4</v>
      </c>
      <c r="K67" s="165">
        <f t="shared" si="3"/>
        <v>0.25</v>
      </c>
    </row>
    <row r="68" spans="1:11">
      <c r="A68" s="169" t="s">
        <v>63</v>
      </c>
      <c r="B68" s="161" t="s">
        <v>189</v>
      </c>
      <c r="C68" s="163"/>
      <c r="D68" s="163"/>
      <c r="E68" s="163"/>
      <c r="F68" s="163">
        <v>1</v>
      </c>
      <c r="G68" s="163">
        <v>1</v>
      </c>
      <c r="H68" s="162"/>
      <c r="I68" s="130">
        <f t="shared" si="2"/>
        <v>2</v>
      </c>
      <c r="J68" s="164">
        <v>5</v>
      </c>
      <c r="K68" s="165">
        <f t="shared" si="3"/>
        <v>0.4</v>
      </c>
    </row>
    <row r="69" spans="1:11">
      <c r="A69" s="169" t="s">
        <v>63</v>
      </c>
      <c r="B69" s="161" t="s">
        <v>190</v>
      </c>
      <c r="C69" s="163"/>
      <c r="D69" s="163"/>
      <c r="E69" s="163"/>
      <c r="F69" s="163">
        <v>1</v>
      </c>
      <c r="G69" s="162"/>
      <c r="H69" s="162"/>
      <c r="I69" s="130">
        <f t="shared" si="2"/>
        <v>1</v>
      </c>
      <c r="J69" s="173">
        <v>5</v>
      </c>
      <c r="K69" s="165">
        <f t="shared" si="3"/>
        <v>0.2</v>
      </c>
    </row>
    <row r="70" spans="1:11">
      <c r="A70" s="333" t="s">
        <v>191</v>
      </c>
      <c r="B70" s="223"/>
      <c r="C70" s="223"/>
      <c r="D70" s="223"/>
      <c r="E70" s="223"/>
      <c r="F70" s="223"/>
      <c r="G70" s="223"/>
      <c r="H70" s="223"/>
      <c r="I70" s="223"/>
      <c r="J70" s="223"/>
      <c r="K70" s="224"/>
    </row>
    <row r="71" spans="1:11">
      <c r="A71" s="305" t="s">
        <v>116</v>
      </c>
      <c r="B71" s="321" t="s">
        <v>125</v>
      </c>
      <c r="C71" s="337" t="s">
        <v>117</v>
      </c>
      <c r="D71" s="220"/>
      <c r="E71" s="220"/>
      <c r="F71" s="220"/>
      <c r="G71" s="220"/>
      <c r="H71" s="221"/>
      <c r="I71" s="334" t="s">
        <v>118</v>
      </c>
      <c r="J71" s="335" t="s">
        <v>119</v>
      </c>
      <c r="K71" s="336" t="s">
        <v>120</v>
      </c>
    </row>
    <row r="72" spans="1:11">
      <c r="A72" s="303"/>
      <c r="B72" s="308"/>
      <c r="C72" s="155">
        <v>1</v>
      </c>
      <c r="D72" s="155">
        <v>2</v>
      </c>
      <c r="E72" s="155">
        <v>3</v>
      </c>
      <c r="F72" s="155">
        <v>4</v>
      </c>
      <c r="G72" s="155">
        <v>5</v>
      </c>
      <c r="H72" s="155">
        <v>6</v>
      </c>
      <c r="I72" s="215"/>
      <c r="J72" s="308"/>
      <c r="K72" s="317"/>
    </row>
    <row r="73" spans="1:11">
      <c r="A73" s="118" t="s">
        <v>17</v>
      </c>
      <c r="B73" s="156" t="s">
        <v>145</v>
      </c>
      <c r="C73" s="157">
        <v>5</v>
      </c>
      <c r="D73" s="157">
        <v>1</v>
      </c>
      <c r="E73" s="157">
        <v>2</v>
      </c>
      <c r="F73" s="157">
        <v>2</v>
      </c>
      <c r="G73" s="158"/>
      <c r="H73" s="158"/>
      <c r="I73" s="123">
        <f t="shared" ref="I73:I77" si="4">C73+D73+E73+F73+G73+H73</f>
        <v>10</v>
      </c>
      <c r="J73" s="176">
        <v>5</v>
      </c>
      <c r="K73" s="160">
        <f t="shared" ref="K73:K87" si="5">I73/J73</f>
        <v>2</v>
      </c>
    </row>
    <row r="74" spans="1:11">
      <c r="A74" s="169" t="s">
        <v>9</v>
      </c>
      <c r="B74" s="161" t="s">
        <v>192</v>
      </c>
      <c r="C74" s="163">
        <v>3</v>
      </c>
      <c r="D74" s="162"/>
      <c r="E74" s="163">
        <v>3</v>
      </c>
      <c r="F74" s="162"/>
      <c r="G74" s="162"/>
      <c r="H74" s="162"/>
      <c r="I74" s="130">
        <f t="shared" si="4"/>
        <v>6</v>
      </c>
      <c r="J74" s="177">
        <v>5</v>
      </c>
      <c r="K74" s="178">
        <f t="shared" si="5"/>
        <v>1.2</v>
      </c>
    </row>
    <row r="75" spans="1:11">
      <c r="A75" s="169" t="s">
        <v>17</v>
      </c>
      <c r="B75" s="166" t="s">
        <v>193</v>
      </c>
      <c r="C75" s="164">
        <v>1</v>
      </c>
      <c r="D75" s="164">
        <v>1</v>
      </c>
      <c r="E75" s="164">
        <v>2</v>
      </c>
      <c r="F75" s="164">
        <v>1</v>
      </c>
      <c r="G75" s="167"/>
      <c r="H75" s="167"/>
      <c r="I75" s="130">
        <f t="shared" si="4"/>
        <v>5</v>
      </c>
      <c r="J75" s="177">
        <v>5</v>
      </c>
      <c r="K75" s="178">
        <f t="shared" si="5"/>
        <v>1</v>
      </c>
    </row>
    <row r="76" spans="1:11">
      <c r="A76" s="169" t="s">
        <v>37</v>
      </c>
      <c r="B76" s="170" t="s">
        <v>194</v>
      </c>
      <c r="C76" s="171"/>
      <c r="D76" s="171"/>
      <c r="E76" s="168">
        <v>2</v>
      </c>
      <c r="F76" s="168">
        <v>2</v>
      </c>
      <c r="G76" s="171"/>
      <c r="H76" s="171"/>
      <c r="I76" s="130">
        <f t="shared" si="4"/>
        <v>4</v>
      </c>
      <c r="J76" s="179">
        <v>4</v>
      </c>
      <c r="K76" s="165">
        <f t="shared" si="5"/>
        <v>1</v>
      </c>
    </row>
    <row r="77" spans="1:11">
      <c r="A77" s="169" t="s">
        <v>45</v>
      </c>
      <c r="B77" s="172" t="s">
        <v>195</v>
      </c>
      <c r="C77" s="174"/>
      <c r="D77" s="173">
        <v>2</v>
      </c>
      <c r="E77" s="174"/>
      <c r="F77" s="174"/>
      <c r="G77" s="174"/>
      <c r="H77" s="174"/>
      <c r="I77" s="130">
        <f t="shared" si="4"/>
        <v>2</v>
      </c>
      <c r="J77" s="179">
        <v>4</v>
      </c>
      <c r="K77" s="165">
        <f t="shared" si="5"/>
        <v>0.5</v>
      </c>
    </row>
    <row r="78" spans="1:11">
      <c r="A78" s="169" t="s">
        <v>17</v>
      </c>
      <c r="B78" s="166" t="s">
        <v>196</v>
      </c>
      <c r="C78" s="164"/>
      <c r="D78" s="164">
        <v>1</v>
      </c>
      <c r="E78" s="164">
        <v>1</v>
      </c>
      <c r="F78" s="167"/>
      <c r="G78" s="164">
        <v>1</v>
      </c>
      <c r="H78" s="167"/>
      <c r="I78" s="180">
        <v>2</v>
      </c>
      <c r="J78" s="179">
        <v>5</v>
      </c>
      <c r="K78" s="178">
        <f t="shared" si="5"/>
        <v>0.4</v>
      </c>
    </row>
    <row r="79" spans="1:11">
      <c r="A79" s="169" t="s">
        <v>17</v>
      </c>
      <c r="B79" s="166" t="s">
        <v>197</v>
      </c>
      <c r="C79" s="164"/>
      <c r="D79" s="164"/>
      <c r="E79" s="164">
        <v>1</v>
      </c>
      <c r="F79" s="164">
        <v>1</v>
      </c>
      <c r="G79" s="164" t="s">
        <v>74</v>
      </c>
      <c r="H79" s="167"/>
      <c r="I79" s="180">
        <v>2</v>
      </c>
      <c r="J79" s="179">
        <v>5</v>
      </c>
      <c r="K79" s="178">
        <f t="shared" si="5"/>
        <v>0.4</v>
      </c>
    </row>
    <row r="80" spans="1:11">
      <c r="A80" s="169" t="s">
        <v>37</v>
      </c>
      <c r="B80" s="170" t="s">
        <v>198</v>
      </c>
      <c r="C80" s="171"/>
      <c r="D80" s="171"/>
      <c r="E80" s="168"/>
      <c r="F80" s="168">
        <v>2</v>
      </c>
      <c r="G80" s="171"/>
      <c r="H80" s="171"/>
      <c r="I80" s="130">
        <f t="shared" ref="I80:I87" si="6">C80+D80+E80+F80+G80+H80</f>
        <v>2</v>
      </c>
      <c r="J80" s="177">
        <v>5</v>
      </c>
      <c r="K80" s="178">
        <f t="shared" si="5"/>
        <v>0.4</v>
      </c>
    </row>
    <row r="81" spans="1:11">
      <c r="A81" s="169" t="s">
        <v>45</v>
      </c>
      <c r="B81" s="166" t="s">
        <v>199</v>
      </c>
      <c r="C81" s="167"/>
      <c r="D81" s="164">
        <v>1</v>
      </c>
      <c r="E81" s="167"/>
      <c r="F81" s="167"/>
      <c r="G81" s="167"/>
      <c r="H81" s="167"/>
      <c r="I81" s="130">
        <f t="shared" si="6"/>
        <v>1</v>
      </c>
      <c r="J81" s="179">
        <v>4</v>
      </c>
      <c r="K81" s="178">
        <f t="shared" si="5"/>
        <v>0.25</v>
      </c>
    </row>
    <row r="82" spans="1:11">
      <c r="A82" s="169" t="s">
        <v>37</v>
      </c>
      <c r="B82" s="166" t="s">
        <v>200</v>
      </c>
      <c r="C82" s="167"/>
      <c r="D82" s="167"/>
      <c r="E82" s="164">
        <v>1</v>
      </c>
      <c r="F82" s="167"/>
      <c r="G82" s="167"/>
      <c r="H82" s="167"/>
      <c r="I82" s="130">
        <f t="shared" si="6"/>
        <v>1</v>
      </c>
      <c r="J82" s="179">
        <v>4</v>
      </c>
      <c r="K82" s="165">
        <f t="shared" si="5"/>
        <v>0.25</v>
      </c>
    </row>
    <row r="83" spans="1:11">
      <c r="A83" s="175" t="s">
        <v>16</v>
      </c>
      <c r="B83" s="161" t="s">
        <v>201</v>
      </c>
      <c r="C83" s="163">
        <v>1</v>
      </c>
      <c r="D83" s="162"/>
      <c r="E83" s="162"/>
      <c r="F83" s="162"/>
      <c r="G83" s="162"/>
      <c r="H83" s="162"/>
      <c r="I83" s="130">
        <f t="shared" si="6"/>
        <v>1</v>
      </c>
      <c r="J83" s="177">
        <v>4</v>
      </c>
      <c r="K83" s="178">
        <f t="shared" si="5"/>
        <v>0.25</v>
      </c>
    </row>
    <row r="84" spans="1:11">
      <c r="A84" s="140" t="s">
        <v>16</v>
      </c>
      <c r="B84" s="161" t="s">
        <v>202</v>
      </c>
      <c r="C84" s="163">
        <v>1</v>
      </c>
      <c r="D84" s="162"/>
      <c r="E84" s="162"/>
      <c r="F84" s="162"/>
      <c r="G84" s="162"/>
      <c r="H84" s="162"/>
      <c r="I84" s="130">
        <f t="shared" si="6"/>
        <v>1</v>
      </c>
      <c r="J84" s="177">
        <v>4</v>
      </c>
      <c r="K84" s="178">
        <f t="shared" si="5"/>
        <v>0.25</v>
      </c>
    </row>
    <row r="85" spans="1:11">
      <c r="A85" s="140" t="s">
        <v>16</v>
      </c>
      <c r="B85" s="161" t="s">
        <v>203</v>
      </c>
      <c r="C85" s="163">
        <v>1</v>
      </c>
      <c r="D85" s="162"/>
      <c r="E85" s="162"/>
      <c r="F85" s="162"/>
      <c r="G85" s="162"/>
      <c r="H85" s="162"/>
      <c r="I85" s="130">
        <f t="shared" si="6"/>
        <v>1</v>
      </c>
      <c r="J85" s="177">
        <v>4</v>
      </c>
      <c r="K85" s="178">
        <f t="shared" si="5"/>
        <v>0.25</v>
      </c>
    </row>
    <row r="86" spans="1:11">
      <c r="A86" s="169" t="s">
        <v>17</v>
      </c>
      <c r="B86" s="172" t="s">
        <v>204</v>
      </c>
      <c r="C86" s="173">
        <v>1</v>
      </c>
      <c r="D86" s="174"/>
      <c r="E86" s="174"/>
      <c r="F86" s="174"/>
      <c r="G86" s="174"/>
      <c r="H86" s="174"/>
      <c r="I86" s="130">
        <f t="shared" si="6"/>
        <v>1</v>
      </c>
      <c r="J86" s="177">
        <v>5</v>
      </c>
      <c r="K86" s="178">
        <f t="shared" si="5"/>
        <v>0.2</v>
      </c>
    </row>
    <row r="87" spans="1:11">
      <c r="A87" s="169" t="s">
        <v>9</v>
      </c>
      <c r="B87" s="161" t="s">
        <v>205</v>
      </c>
      <c r="C87" s="163"/>
      <c r="D87" s="163">
        <v>1</v>
      </c>
      <c r="E87" s="163"/>
      <c r="F87" s="162"/>
      <c r="G87" s="162"/>
      <c r="H87" s="162"/>
      <c r="I87" s="130">
        <f t="shared" si="6"/>
        <v>1</v>
      </c>
      <c r="J87" s="177">
        <v>5</v>
      </c>
      <c r="K87" s="178">
        <f t="shared" si="5"/>
        <v>0.2</v>
      </c>
    </row>
    <row r="88" spans="1:11" ht="69.75" customHeight="1">
      <c r="A88" s="300"/>
      <c r="B88" s="237"/>
      <c r="C88" s="237"/>
      <c r="D88" s="237"/>
      <c r="E88" s="237"/>
      <c r="F88" s="237"/>
      <c r="G88" s="237"/>
      <c r="H88" s="237"/>
      <c r="I88" s="237"/>
      <c r="J88" s="237"/>
      <c r="K88" s="237"/>
    </row>
  </sheetData>
  <sheetProtection algorithmName="SHA-512" hashValue="lQIKID0WgIUR44TWA6Rarix46iJJrD8xMv0Stx/YMSs+vL9FflTeOWhqbLuuKTH8pnABIi19jZnOaI0A0/8IDA==" saltValue="d8/ALicBNrPueiuTmgxlkw==" spinCount="100000" sheet="1" objects="1" scenarios="1"/>
  <mergeCells count="23">
    <mergeCell ref="C71:H71"/>
    <mergeCell ref="A88:K88"/>
    <mergeCell ref="C47:H47"/>
    <mergeCell ref="A70:K70"/>
    <mergeCell ref="A71:A72"/>
    <mergeCell ref="B71:B72"/>
    <mergeCell ref="I71:I72"/>
    <mergeCell ref="J71:J72"/>
    <mergeCell ref="K71:K72"/>
    <mergeCell ref="A46:K46"/>
    <mergeCell ref="A47:A48"/>
    <mergeCell ref="B47:B48"/>
    <mergeCell ref="I47:I48"/>
    <mergeCell ref="J47:J48"/>
    <mergeCell ref="K47:K48"/>
    <mergeCell ref="A1:K1"/>
    <mergeCell ref="A2:K2"/>
    <mergeCell ref="A3:A4"/>
    <mergeCell ref="B3:B4"/>
    <mergeCell ref="I3:I4"/>
    <mergeCell ref="J3:J4"/>
    <mergeCell ref="K3:K4"/>
    <mergeCell ref="C3:H3"/>
  </mergeCell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34"/>
  <sheetViews>
    <sheetView topLeftCell="B1" workbookViewId="0"/>
  </sheetViews>
  <sheetFormatPr baseColWidth="10" defaultColWidth="14.42578125" defaultRowHeight="15" customHeight="1"/>
  <cols>
    <col min="1" max="1" width="8.28515625" hidden="1" customWidth="1"/>
    <col min="2" max="2" width="44.85546875" customWidth="1"/>
    <col min="3" max="3" width="87.140625" customWidth="1"/>
  </cols>
  <sheetData>
    <row r="1" spans="1:3" ht="89.25" customHeight="1">
      <c r="A1" s="181"/>
      <c r="B1" s="338"/>
      <c r="C1" s="224"/>
    </row>
    <row r="2" spans="1:3" ht="22.5" customHeight="1">
      <c r="A2" s="181"/>
    </row>
    <row r="3" spans="1:3">
      <c r="A3" s="182"/>
      <c r="B3" s="9" t="s">
        <v>206</v>
      </c>
      <c r="C3" s="183" t="s">
        <v>11</v>
      </c>
    </row>
    <row r="4" spans="1:3">
      <c r="A4" s="182"/>
      <c r="B4" s="184" t="s">
        <v>207</v>
      </c>
      <c r="C4" s="185" t="s">
        <v>9</v>
      </c>
    </row>
    <row r="5" spans="1:3">
      <c r="A5" s="182"/>
      <c r="B5" s="184" t="s">
        <v>208</v>
      </c>
      <c r="C5" s="186" t="s">
        <v>209</v>
      </c>
    </row>
    <row r="6" spans="1:3">
      <c r="A6" s="182"/>
      <c r="B6" s="184" t="s">
        <v>210</v>
      </c>
      <c r="C6" s="187" t="s">
        <v>10</v>
      </c>
    </row>
    <row r="7" spans="1:3">
      <c r="A7" s="182"/>
      <c r="B7" s="184" t="s">
        <v>211</v>
      </c>
      <c r="C7" s="185" t="s">
        <v>16</v>
      </c>
    </row>
    <row r="8" spans="1:3">
      <c r="A8" s="182"/>
      <c r="B8" s="184" t="s">
        <v>212</v>
      </c>
      <c r="C8" s="185" t="s">
        <v>63</v>
      </c>
    </row>
    <row r="9" spans="1:3">
      <c r="A9" s="182"/>
      <c r="B9" s="184" t="s">
        <v>213</v>
      </c>
      <c r="C9" s="185" t="s">
        <v>214</v>
      </c>
    </row>
    <row r="10" spans="1:3">
      <c r="A10" s="182"/>
      <c r="B10" s="184" t="s">
        <v>215</v>
      </c>
      <c r="C10" s="185" t="s">
        <v>216</v>
      </c>
    </row>
    <row r="11" spans="1:3">
      <c r="A11" s="182"/>
      <c r="B11" s="188" t="s">
        <v>217</v>
      </c>
      <c r="C11" s="61" t="s">
        <v>218</v>
      </c>
    </row>
    <row r="12" spans="1:3">
      <c r="A12" s="182"/>
      <c r="B12" s="189"/>
      <c r="C12" s="190"/>
    </row>
    <row r="13" spans="1:3">
      <c r="A13" s="182"/>
      <c r="B13" s="191" t="s">
        <v>219</v>
      </c>
      <c r="C13" s="192" t="s">
        <v>220</v>
      </c>
    </row>
    <row r="14" spans="1:3">
      <c r="A14" s="182"/>
      <c r="B14" s="181"/>
      <c r="C14" s="181" t="s">
        <v>39</v>
      </c>
    </row>
    <row r="15" spans="1:3" ht="22.5" customHeight="1">
      <c r="A15" s="182"/>
      <c r="B15" s="338" t="s">
        <v>221</v>
      </c>
      <c r="C15" s="224"/>
    </row>
    <row r="16" spans="1:3">
      <c r="A16" s="182"/>
      <c r="B16" s="184" t="s">
        <v>206</v>
      </c>
      <c r="C16" s="187" t="s">
        <v>222</v>
      </c>
    </row>
    <row r="17" spans="1:3">
      <c r="A17" s="182"/>
      <c r="B17" s="184" t="s">
        <v>207</v>
      </c>
      <c r="C17" s="187" t="s">
        <v>63</v>
      </c>
    </row>
    <row r="18" spans="1:3">
      <c r="A18" s="193"/>
      <c r="B18" s="184" t="s">
        <v>208</v>
      </c>
      <c r="C18" s="187" t="s">
        <v>223</v>
      </c>
    </row>
    <row r="19" spans="1:3">
      <c r="A19" s="182"/>
      <c r="B19" s="184" t="s">
        <v>210</v>
      </c>
      <c r="C19" s="187" t="s">
        <v>224</v>
      </c>
    </row>
    <row r="20" spans="1:3">
      <c r="A20" s="181"/>
      <c r="B20" s="184" t="s">
        <v>211</v>
      </c>
      <c r="C20" s="187" t="s">
        <v>10</v>
      </c>
    </row>
    <row r="21" spans="1:3">
      <c r="A21" s="182"/>
      <c r="B21" s="188" t="s">
        <v>225</v>
      </c>
      <c r="C21" s="61" t="s">
        <v>226</v>
      </c>
    </row>
    <row r="22" spans="1:3">
      <c r="A22" s="182"/>
      <c r="B22" s="189"/>
      <c r="C22" s="190"/>
    </row>
    <row r="23" spans="1:3">
      <c r="A23" s="182"/>
      <c r="B23" s="191" t="s">
        <v>219</v>
      </c>
      <c r="C23" s="192" t="s">
        <v>227</v>
      </c>
    </row>
    <row r="24" spans="1:3">
      <c r="A24" s="182"/>
      <c r="B24" s="181"/>
      <c r="C24" s="181"/>
    </row>
    <row r="25" spans="1:3">
      <c r="A25" s="182"/>
      <c r="B25" s="338" t="s">
        <v>228</v>
      </c>
      <c r="C25" s="224"/>
    </row>
    <row r="26" spans="1:3">
      <c r="A26" s="194"/>
      <c r="B26" s="184" t="s">
        <v>206</v>
      </c>
      <c r="C26" s="187" t="s">
        <v>17</v>
      </c>
    </row>
    <row r="27" spans="1:3">
      <c r="A27" s="194"/>
      <c r="B27" s="184" t="s">
        <v>207</v>
      </c>
      <c r="C27" s="187" t="s">
        <v>9</v>
      </c>
    </row>
    <row r="28" spans="1:3">
      <c r="A28" s="194"/>
      <c r="B28" s="184" t="s">
        <v>208</v>
      </c>
      <c r="C28" s="187" t="s">
        <v>16</v>
      </c>
    </row>
    <row r="29" spans="1:3">
      <c r="A29" s="181"/>
      <c r="B29" s="184" t="s">
        <v>210</v>
      </c>
      <c r="C29" s="187" t="s">
        <v>37</v>
      </c>
    </row>
    <row r="30" spans="1:3" ht="15" customHeight="1">
      <c r="B30" s="184" t="s">
        <v>211</v>
      </c>
      <c r="C30" s="187" t="s">
        <v>45</v>
      </c>
    </row>
    <row r="31" spans="1:3" ht="15" customHeight="1">
      <c r="B31" s="188" t="s">
        <v>217</v>
      </c>
      <c r="C31" s="61" t="s">
        <v>229</v>
      </c>
    </row>
    <row r="32" spans="1:3" ht="15" customHeight="1">
      <c r="B32" s="189"/>
      <c r="C32" s="190"/>
    </row>
    <row r="33" spans="2:3" ht="15" customHeight="1">
      <c r="B33" s="191" t="s">
        <v>219</v>
      </c>
      <c r="C33" s="192" t="s">
        <v>230</v>
      </c>
    </row>
    <row r="34" spans="2:3" ht="66.75" customHeight="1">
      <c r="B34" s="339"/>
      <c r="C34" s="237"/>
    </row>
  </sheetData>
  <sheetProtection algorithmName="SHA-512" hashValue="AJGmTYDEPwU3bYGEzzFN0YrtYQJjZ74DOszKSefun49dV0mv1nl72MfIgMQwnyQ+SQ+rcrwT75u2R1iQocgqxw==" saltValue="xE5fYtU9G3sJS5gHwq26RQ==" spinCount="100000" sheet="1" objects="1" scenarios="1"/>
  <mergeCells count="4">
    <mergeCell ref="B1:C1"/>
    <mergeCell ref="B15:C15"/>
    <mergeCell ref="B25:C25"/>
    <mergeCell ref="B34:C34"/>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GENERALIDADES</vt:lpstr>
      <vt:lpstr>FIXTUR 1a PARADA</vt:lpstr>
      <vt:lpstr>PROGRAMACION</vt:lpstr>
      <vt:lpstr>CLASIFICACION AB VARONES</vt:lpstr>
      <vt:lpstr>CLASIFICACION AB DAMAS </vt:lpstr>
      <vt:lpstr>CLASIFICACION CADETES</vt:lpstr>
      <vt:lpstr>VALLA</vt:lpstr>
      <vt:lpstr>GOLEADOR</vt:lpstr>
      <vt:lpstr>CUADRO DE HONOR</vt:lpstr>
      <vt:lpstr>PONDERADO PARA RANKING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OWNER</cp:lastModifiedBy>
  <dcterms:created xsi:type="dcterms:W3CDTF">2018-10-06T06:30:23Z</dcterms:created>
  <dcterms:modified xsi:type="dcterms:W3CDTF">2025-08-07T17:11:25Z</dcterms:modified>
</cp:coreProperties>
</file>